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 windowWidth="19320" windowHeight="11685" tabRatio="971" activeTab="0"/>
  </bookViews>
  <sheets>
    <sheet name="Aree di rischio per processi" sheetId="1" r:id="rId1"/>
    <sheet name="Catalogo rischi" sheetId="2" r:id="rId2"/>
    <sheet name="Misure" sheetId="3" r:id="rId3"/>
    <sheet name="Indici valutazione" sheetId="4" r:id="rId4"/>
    <sheet name="SR Area A" sheetId="5" r:id="rId5"/>
    <sheet name="SR Area B" sheetId="6" r:id="rId6"/>
    <sheet name="SR Area C" sheetId="7" r:id="rId7"/>
    <sheet name="SR Area D" sheetId="8" r:id="rId8"/>
    <sheet name="SR Area E" sheetId="9" r:id="rId9"/>
    <sheet name="SR Area F" sheetId="10" r:id="rId10"/>
    <sheet name="A" sheetId="11" r:id="rId11"/>
    <sheet name="B" sheetId="12" r:id="rId12"/>
    <sheet name="C" sheetId="13" r:id="rId13"/>
    <sheet name="D" sheetId="14" r:id="rId14"/>
    <sheet name="Raccordo processi" sheetId="15" state="hidden" r:id="rId15"/>
    <sheet name="Aree dirigenziali" sheetId="16" state="hidden" r:id="rId16"/>
    <sheet name="E" sheetId="17" r:id="rId17"/>
    <sheet name="F" sheetId="18" r:id="rId18"/>
  </sheets>
  <externalReferences>
    <externalReference r:id="rId21"/>
    <externalReference r:id="rId22"/>
  </externalReferences>
  <definedNames>
    <definedName name="_xlnm.Print_Area" localSheetId="0">'Aree di rischio per processi'!$A$1:$E$50</definedName>
    <definedName name="_xlnm.Print_Area" localSheetId="1">'Catalogo rischi'!$A$1:$E$135</definedName>
    <definedName name="_xlnm.Print_Area" localSheetId="2">'Misure'!$A$1:$G$28</definedName>
    <definedName name="_xlnm.Print_Area" localSheetId="5">'SR Area B'!$A$1:$N$59</definedName>
    <definedName name="_xlnm.Print_Titles" localSheetId="2">'Misure'!$1:$1</definedName>
  </definedNames>
  <calcPr fullCalcOnLoad="1"/>
</workbook>
</file>

<file path=xl/comments9.xml><?xml version="1.0" encoding="utf-8"?>
<comments xmlns="http://schemas.openxmlformats.org/spreadsheetml/2006/main">
  <authors>
    <author>fernanda.desimoni</author>
  </authors>
  <commentLis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List>
</comments>
</file>

<file path=xl/sharedStrings.xml><?xml version="1.0" encoding="utf-8"?>
<sst xmlns="http://schemas.openxmlformats.org/spreadsheetml/2006/main" count="3666" uniqueCount="620">
  <si>
    <t>OBIETTIVO</t>
  </si>
  <si>
    <t>MISURE</t>
  </si>
  <si>
    <t>Obbligatorie</t>
  </si>
  <si>
    <t>Ulteriori</t>
  </si>
  <si>
    <t>MISURE TRASVERSALI</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</si>
  <si>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</si>
  <si>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</si>
  <si>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</si>
  <si>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</si>
  <si>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</si>
  <si>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</si>
  <si>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</si>
  <si>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</si>
  <si>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</si>
  <si>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</si>
  <si>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</si>
  <si>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</si>
  <si>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</si>
  <si>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</si>
  <si>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</si>
  <si>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</si>
  <si>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</si>
  <si>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</si>
  <si>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</si>
  <si>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</si>
  <si>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</si>
  <si>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</si>
  <si>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</si>
  <si>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</si>
  <si>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</si>
  <si>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</si>
  <si>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</si>
  <si>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</si>
  <si>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</si>
  <si>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</si>
  <si>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</si>
  <si>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</si>
  <si>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</si>
  <si>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</si>
  <si>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</si>
  <si>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</si>
  <si>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</si>
  <si>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</si>
  <si>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</si>
  <si>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</si>
  <si>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</si>
  <si>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</si>
  <si>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</si>
  <si>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</si>
  <si>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</si>
  <si>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</si>
  <si>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</si>
  <si>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</si>
  <si>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</si>
  <si>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</si>
  <si>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</si>
  <si>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</si>
  <si>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</si>
  <si>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</si>
  <si>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</si>
  <si>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</si>
  <si>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</si>
  <si>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</si>
  <si>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</si>
  <si>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</si>
  <si>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</si>
  <si>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</si>
  <si>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</si>
  <si>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</si>
  <si>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</si>
  <si>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</si>
  <si>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</si>
  <si>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</si>
  <si>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</si>
  <si>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</si>
  <si>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</si>
  <si>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</si>
  <si>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</si>
  <si>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</si>
  <si>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</si>
  <si>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</si>
  <si>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</si>
  <si>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</si>
  <si>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</si>
  <si>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</si>
  <si>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</si>
  <si>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</si>
  <si>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</si>
  <si>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</si>
  <si>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</si>
  <si>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</si>
  <si>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</si>
  <si>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</si>
  <si>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</si>
  <si>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</si>
  <si>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</si>
  <si>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</si>
  <si>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</si>
  <si>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</si>
  <si>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</si>
  <si>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</si>
  <si>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</si>
  <si>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</si>
  <si>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</si>
  <si>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</si>
  <si>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</si>
  <si>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</si>
  <si>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</si>
  <si>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</si>
  <si>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</si>
  <si>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</si>
  <si>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</si>
  <si>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</si>
  <si>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</si>
  <si>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</si>
  <si>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</si>
  <si>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</si>
  <si>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</si>
  <si>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</si>
  <si>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</si>
  <si>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</si>
  <si>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</si>
  <si>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Scheda rischio AREA C</t>
  </si>
  <si>
    <t>Elenco Aree</t>
  </si>
  <si>
    <t>ELENCO MISURE ULTERIORI (ALLEGATO 4 PNA)</t>
  </si>
  <si>
    <t>Grado di rischio</t>
  </si>
  <si>
    <t>Si, il processo coinvolge più di 3 amministrazioni</t>
  </si>
  <si>
    <t>Si, il processo coinvolge più di 5 amministrazioni</t>
  </si>
  <si>
    <t>Si, ma in minima parte</t>
  </si>
  <si>
    <t>Prob.</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</si>
  <si>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</si>
  <si>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RESPONSABILE del sottoprocesso</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</si>
  <si>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</si>
  <si>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</si>
  <si>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</si>
  <si>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</si>
  <si>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</si>
  <si>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</si>
  <si>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</si>
  <si>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</si>
  <si>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</si>
  <si>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</si>
  <si>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</si>
  <si>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</si>
  <si>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</si>
  <si>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</si>
  <si>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</si>
  <si>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</si>
  <si>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</si>
  <si>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</si>
  <si>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</si>
  <si>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</si>
  <si>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</si>
  <si>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</si>
  <si>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</si>
  <si>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</si>
  <si>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</si>
  <si>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</si>
  <si>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</si>
  <si>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</si>
  <si>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</si>
  <si>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</si>
  <si>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</si>
  <si>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</si>
  <si>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</si>
  <si>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</si>
  <si>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</si>
  <si>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</si>
  <si>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</si>
  <si>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</si>
  <si>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</si>
  <si>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</si>
  <si>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</si>
  <si>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</si>
  <si>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</si>
  <si>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</si>
  <si>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</si>
  <si>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</si>
  <si>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</si>
  <si>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</si>
  <si>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</si>
  <si>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</si>
  <si>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</si>
  <si>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</si>
  <si>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</si>
  <si>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</si>
  <si>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</si>
  <si>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</si>
  <si>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</si>
  <si>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</si>
  <si>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</si>
  <si>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</si>
  <si>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</si>
  <si>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</si>
  <si>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</si>
  <si>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</si>
  <si>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</si>
  <si>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</si>
  <si>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</si>
  <si>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</si>
  <si>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</si>
  <si>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</si>
  <si>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</si>
  <si>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</si>
  <si>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</si>
  <si>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</si>
  <si>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</si>
  <si>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</si>
  <si>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</si>
  <si>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</si>
  <si>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</si>
  <si>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</si>
  <si>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</si>
  <si>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</si>
  <si>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</si>
  <si>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</si>
  <si>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</si>
  <si>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</si>
  <si>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Ricezione ed analisi domande di partecipazione</t>
  </si>
  <si>
    <t>Espletamento prove di verifica e stesura della graduatoria</t>
  </si>
  <si>
    <t>MTU4 - Formazione del personale sul codice di comportamento</t>
  </si>
  <si>
    <t>Attribuzione della progressione</t>
  </si>
  <si>
    <t>Elaborazione e pubblicazione interna del bando di selezione delle progressioni</t>
  </si>
  <si>
    <t>Nomina ed insediamento della commissione esaminatrice</t>
  </si>
  <si>
    <t>Svolgimento della procedura di valutazione comparativa</t>
  </si>
  <si>
    <t>Inserimento delle risorse</t>
  </si>
  <si>
    <t>Individuazione dei profili da selezionare e dei relativi requisiti di competenza e di legge</t>
  </si>
  <si>
    <t>Convocazione dei candidati e svolgimento del colloquio di selezione</t>
  </si>
  <si>
    <t xml:space="preserve">Dettaglio di alcune tipologie di provvedimenti/attività procedimentali da ricondurre a sottoprocessi </t>
  </si>
  <si>
    <t>Definizione dei profili tenuto conto dei requisiti di legge e delle competenze specialistiche richieste</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</si>
  <si>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</si>
  <si>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</si>
  <si>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</si>
  <si>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</si>
  <si>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</si>
  <si>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</si>
  <si>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</si>
  <si>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</si>
  <si>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</si>
  <si>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</si>
  <si>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</si>
  <si>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</si>
  <si>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</si>
  <si>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</si>
  <si>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</si>
  <si>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</si>
  <si>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</si>
  <si>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</si>
  <si>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</si>
  <si>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</si>
  <si>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</si>
  <si>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</si>
  <si>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</si>
  <si>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</si>
  <si>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</si>
  <si>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</si>
  <si>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</si>
  <si>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</si>
  <si>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</si>
  <si>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</si>
  <si>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</si>
  <si>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E) Sorveglianza e controlli</t>
  </si>
  <si>
    <t>C.2.5.2 Attività di sorveglianza e vigilanza in materia di metrologia legale</t>
  </si>
  <si>
    <t>C.2.7.1 Sicurezza e conformità prodotti</t>
  </si>
  <si>
    <t>C.2.7.5 Manifestazioni a premio</t>
  </si>
  <si>
    <t>C.2.8.1 Sanzioni amministrative ex L. 689/81</t>
  </si>
  <si>
    <t>C.2.8.2 Gestione ruoli sanzioni amministrative</t>
  </si>
  <si>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</si>
  <si>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</si>
  <si>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</si>
  <si>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</si>
  <si>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</si>
  <si>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</si>
  <si>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</si>
  <si>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</si>
  <si>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</si>
  <si>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</si>
  <si>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</si>
  <si>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</si>
  <si>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</si>
  <si>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</si>
  <si>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</si>
  <si>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</si>
  <si>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</si>
  <si>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</si>
  <si>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</si>
  <si>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</si>
  <si>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</si>
  <si>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</si>
  <si>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</si>
  <si>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</si>
  <si>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</si>
  <si>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</si>
  <si>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</si>
  <si>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</si>
  <si>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</si>
  <si>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</si>
  <si>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</si>
  <si>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</si>
  <si>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</si>
  <si>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</si>
  <si>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</si>
  <si>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</si>
  <si>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</si>
  <si>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</si>
  <si>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</si>
  <si>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</si>
  <si>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</si>
  <si>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</si>
  <si>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</si>
  <si>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</si>
  <si>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</si>
  <si>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</si>
  <si>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</si>
  <si>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</si>
  <si>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</si>
  <si>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</si>
  <si>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</si>
  <si>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</si>
  <si>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</si>
  <si>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</si>
  <si>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</si>
  <si>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</si>
  <si>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</si>
  <si>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</si>
  <si>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</si>
  <si>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</si>
  <si>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</si>
  <si>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</si>
  <si>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</si>
  <si>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</si>
  <si>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</si>
  <si>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</si>
  <si>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</si>
  <si>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</si>
  <si>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</si>
  <si>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</si>
  <si>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</si>
  <si>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</si>
  <si>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</si>
  <si>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</si>
  <si>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</si>
  <si>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</si>
  <si>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</si>
  <si>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</si>
  <si>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</si>
  <si>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</si>
  <si>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</si>
  <si>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</si>
  <si>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</si>
  <si>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</si>
  <si>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</si>
  <si>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</si>
  <si>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</si>
  <si>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</si>
  <si>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</si>
  <si>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</si>
  <si>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</si>
  <si>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</si>
  <si>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</si>
  <si>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</si>
  <si>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</si>
  <si>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</si>
  <si>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</si>
  <si>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</si>
  <si>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</si>
  <si>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</si>
  <si>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</si>
  <si>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</si>
  <si>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</si>
  <si>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MTU3 - Realizzazione di circoli per la diffusione delle buone pratiche in tema di prevenzione della corruzione</t>
  </si>
  <si>
    <r>
      <t xml:space="preserve">Indici di valutazione della probabilità (1)
</t>
    </r>
    <r>
      <rPr>
        <b/>
        <sz val="8"/>
        <color indexed="10"/>
        <rFont val="Arial"/>
        <family val="2"/>
      </rPr>
      <t>(mantenere solo il valore corrispondente alla risposta, cancellando gli altri)</t>
    </r>
  </si>
  <si>
    <r>
      <t xml:space="preserve">Indici di valutazione dell'impatto (2)
</t>
    </r>
    <r>
      <rPr>
        <b/>
        <sz val="8"/>
        <color indexed="1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</si>
  <si>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</si>
  <si>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</si>
  <si>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</si>
  <si>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</si>
  <si>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</si>
  <si>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</si>
  <si>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</si>
  <si>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</si>
  <si>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</si>
  <si>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</si>
  <si>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</si>
  <si>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</si>
  <si>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</si>
  <si>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</si>
  <si>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</si>
  <si>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</si>
  <si>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</si>
  <si>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</si>
  <si>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</si>
  <si>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</si>
  <si>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</si>
  <si>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</si>
  <si>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</si>
  <si>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</si>
  <si>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</si>
  <si>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</si>
  <si>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</si>
  <si>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</si>
  <si>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</si>
  <si>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</si>
  <si>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</si>
  <si>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</si>
  <si>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</si>
  <si>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</si>
  <si>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</si>
  <si>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</si>
  <si>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</si>
  <si>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</si>
  <si>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</si>
  <si>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</si>
  <si>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</si>
  <si>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</si>
  <si>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</si>
  <si>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</si>
  <si>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</si>
  <si>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</si>
  <si>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</si>
  <si>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</si>
  <si>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</si>
  <si>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</si>
  <si>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</si>
  <si>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</si>
  <si>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</si>
  <si>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</si>
  <si>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</si>
  <si>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</si>
  <si>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</si>
  <si>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</si>
  <si>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</si>
  <si>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</si>
  <si>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</si>
  <si>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</si>
  <si>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</si>
  <si>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</si>
  <si>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</si>
  <si>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</si>
  <si>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</si>
  <si>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</si>
  <si>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</si>
  <si>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</si>
  <si>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</si>
  <si>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</si>
  <si>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</si>
  <si>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</si>
  <si>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</si>
  <si>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</si>
  <si>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Nel corso degli ultimi 5 anni sono apparsi sui media articoli aventi ad oggetto il medesimo evento o eventi analoghi?</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</si>
  <si>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</si>
  <si>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</si>
  <si>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</si>
  <si>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</si>
  <si>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</si>
  <si>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</si>
  <si>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sisto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</si>
  <si>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</si>
  <si>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</si>
  <si>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 16 - Formalizzazione dell'avvenuto coinvolgimento delle strutture richiedenti nella fase di programmazione degli approvvigionamenti</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</si>
  <si>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</si>
  <si>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</si>
  <si>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</si>
  <si>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</si>
  <si>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</si>
  <si>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</si>
  <si>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MTU18 - Effettuazione di consultazioni collettive e/o incorciate di più operatori e adeguata verbalizzazione/registrazione delle stesse</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</si>
  <si>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</si>
  <si>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</si>
  <si>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</si>
  <si>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</si>
  <si>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</si>
  <si>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</si>
  <si>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</si>
  <si>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</si>
  <si>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</si>
  <si>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</si>
  <si>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</si>
  <si>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</si>
  <si>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</si>
  <si>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</si>
  <si>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</si>
  <si>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</si>
  <si>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</si>
  <si>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</si>
  <si>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</si>
  <si>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</si>
  <si>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</si>
  <si>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</si>
  <si>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</si>
  <si>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</si>
  <si>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</si>
  <si>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</si>
  <si>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</si>
  <si>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</si>
  <si>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</si>
  <si>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</si>
  <si>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</si>
  <si>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</si>
  <si>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</si>
  <si>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</si>
  <si>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</si>
  <si>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</si>
  <si>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</si>
  <si>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</si>
  <si>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</si>
  <si>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</si>
  <si>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</si>
  <si>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</si>
  <si>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</si>
  <si>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</si>
  <si>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</si>
  <si>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</si>
  <si>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</si>
  <si>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</si>
  <si>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</si>
  <si>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</si>
  <si>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</si>
  <si>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</si>
  <si>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</si>
  <si>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</si>
  <si>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</si>
  <si>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</si>
  <si>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</si>
  <si>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</si>
  <si>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</si>
  <si>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</si>
  <si>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</si>
  <si>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</si>
  <si>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</si>
  <si>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</si>
  <si>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</si>
  <si>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</si>
  <si>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</si>
  <si>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</si>
  <si>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</si>
  <si>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 xml:space="preserve">MISURE
</t>
  </si>
  <si>
    <t xml:space="preserve">MISURE TRASVERSALI 
</t>
  </si>
  <si>
    <t>B) Contratti Pubblici- Affidamento diretto- Procedura negoziata per l'esecuzione di lavori, forniture di beni o servizi</t>
  </si>
  <si>
    <t xml:space="preserve">B.02 Individuazione dell'istituto per la procedura di affidamento </t>
  </si>
  <si>
    <t>B.04 Esecuzione del contratto</t>
  </si>
  <si>
    <t>B.03 Valutazione delle offerte e aggiudicazione</t>
  </si>
  <si>
    <t>A.02 Conferimento di incarichi di collaborazione</t>
  </si>
  <si>
    <t>A.03 Attivazione di distacchi/comandi di personale (in uscita)</t>
  </si>
  <si>
    <t xml:space="preserve">MISURE TRASVERSALI </t>
  </si>
  <si>
    <t>Il procedimento non è informatizzato o è informatizzato solo in alcune fasi/attività non rilevanti rispetto al rischio in oggetto</t>
  </si>
  <si>
    <t>Il procedimento è informatizzato solo in alcune fasi/attività</t>
  </si>
  <si>
    <t>Il procedimento è informatizzato in tutte le sue fasi/attività</t>
  </si>
  <si>
    <t>Indicare il livello di informatizzazione in essere</t>
  </si>
  <si>
    <t>7.Livello di informatizzazione del procedimento</t>
  </si>
  <si>
    <t>Le azioni/scelte delle attività in oggetto sono realizzate da un singolo soggetto (dipendente o dirigente)</t>
  </si>
  <si>
    <t>Le azioni/scelte delle attività in oggetto sono realizzate da un dipendente e un dirigente con legami stabili e consolidati</t>
  </si>
  <si>
    <t>Le azioni/scelte delle attività in oggetto sono realizzate da un team di lavoro nel quale è presente una forte rotazione del personale</t>
  </si>
  <si>
    <t>Indicare il livello di collegialità adottato</t>
  </si>
  <si>
    <t>6.Collegialità delle azioni/scelte</t>
  </si>
  <si>
    <t>L'evento corrutivo non è previsto nel codice etico e/o di comportamento dell'ente</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</si>
  <si>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</si>
  <si>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corruttivo è previsto in un codice etico e/o di comportamento, e per esso sono definiti in maniera chiara policy e iter sanzionatori e di controllo</t>
  </si>
  <si>
    <t>Indicare gli strumenti disponibili</t>
  </si>
  <si>
    <t>5.Deterrenza sanzionatoria</t>
  </si>
  <si>
    <t>Non è presente alcun tipo di sistema di segnalazione</t>
  </si>
  <si>
    <t>Sono presenti sistemi di segnalazione interni ed esterni senza una chiara policy di tutela del segnalante</t>
  </si>
  <si>
    <t>Sono presenti sistemi di segnalazione interni senza una chiara policy di tutela del segnalante</t>
  </si>
  <si>
    <t>Sono presenti e facilmente accessibili sistemi di segnalazione interni ed esterni  e sistemi di tutela del segnalante</t>
  </si>
  <si>
    <t>Sono presenti e facilmente accessibili sistemi di segnalazione interni  e sistemi di tutela del segnalante</t>
  </si>
  <si>
    <t>Indicare il livello di controllo civico presente</t>
  </si>
  <si>
    <t>4.Controllo civico</t>
  </si>
  <si>
    <t>Il processo gestito e l'ambito/settori di intervento sono strategicamente rilevanti rispetto alle priorità della Camera</t>
  </si>
  <si>
    <t>Non è data evidenza pubblica alle attività in oggetto e ai risultati della stessa</t>
  </si>
  <si>
    <t>Sono pubblicati documenti e atti (risultati) senza elementi che ne favoriscano una valutazione sostanziale</t>
  </si>
  <si>
    <t>Il processo gestito e l'ambito/settori di intervento hanno un peso marginale rispetto al perseguimento degli obiettivi strategici della Camera</t>
  </si>
  <si>
    <t>E' data evidenza pubblica alle attività realizzate e ai risultati senza elementi che ne favoriscano una valutazione sostanziale</t>
  </si>
  <si>
    <t>E' data evidenza pubblica alle attività realizzate, agli elementi caratterizzanti (attori, processo ecc.), alle motivazioni e ai risultati</t>
  </si>
  <si>
    <t>Il processo gestito e l'ambito/settori di intervento non sono rilevanti rispetto al perseguimento degli obiettivi strategici della Camera</t>
  </si>
  <si>
    <t>E' data evidenza pubblica alle attività realizzate, agli elementi caratterizzanti (attori, processo ecc.), alle motivazioni, ai risultati e alla loro congruità rispetto a obiettivi/priorità dell'ente/ufficio</t>
  </si>
  <si>
    <t>Indicare la rilevanza del processo rispetto agli obiettivi strategici della Camera</t>
  </si>
  <si>
    <t>Indicare il livello di evidenza del processo</t>
  </si>
  <si>
    <t>3.Impatto sociale</t>
  </si>
  <si>
    <t>3.Pubblicità</t>
  </si>
  <si>
    <t>Il rischio si colloca a livello apicale e i finanziamenti gestiti sono rilevanti in termini economici e/o strategici</t>
  </si>
  <si>
    <t>Non esiste alcuna forma di controllo</t>
  </si>
  <si>
    <t>Il rischio si colloca a livello di funzionario e i finanziamenti gestiti sono rilevanti in termini economici e/o strategici</t>
  </si>
  <si>
    <t>Esiste un controllo successivo, solo formale/documentale, su tutti i procedimenti</t>
  </si>
  <si>
    <t>Il rischio si colloca a livello apicale e i finanziamenti gestiti non sono rilevanti in termini economici e/o strategici</t>
  </si>
  <si>
    <t>Esiste un controllo successivo, solo formale/documentale, a campione</t>
  </si>
  <si>
    <t>Il rischio si colloca a livello di funzionario e i finanziamenti gestiti non sono rilevanti in termini economici e/o strategici</t>
  </si>
  <si>
    <t>Esiste un controllo successivo, sostanziale a campione</t>
  </si>
  <si>
    <t>Il rischio si colloca a livello di addetto e i finanziamenti gestiti non sono rilevanti in termini economici e/o strategici</t>
  </si>
  <si>
    <t>Esiste un controllo successivo, sostanziale su tutti i procedimenti</t>
  </si>
  <si>
    <t>Indicare il livello di addetto e di rilevanza dei finanziamenti gestiti</t>
  </si>
  <si>
    <t>Indicare tipologia e grado di penetrazione dei controlli</t>
  </si>
  <si>
    <t>2.Impatto reputazionale</t>
  </si>
  <si>
    <t>2.Efficacia dei controlli</t>
  </si>
  <si>
    <t>I finanziamenti gestiti nell'ambito del processo in oggetto sono &gt; 30%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</si>
  <si>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</si>
  <si>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non sono rilevanti (&lt;5%) rispetto al totale dei finanziamenti erogati dalla Camera sul territorio</t>
  </si>
  <si>
    <t>Specificare l'entità dei finanziamenti gestiti</t>
  </si>
  <si>
    <t>1.Impatto economico</t>
  </si>
  <si>
    <t>1.Discrezionalità</t>
  </si>
  <si>
    <t xml:space="preserve">RESPONSABILE </t>
  </si>
  <si>
    <t>Dirigente di Area</t>
  </si>
  <si>
    <t xml:space="preserve">TEMPI
</t>
  </si>
  <si>
    <t>in atto</t>
  </si>
  <si>
    <t>A.01 Progressioni economiche di carriera orizzontale</t>
  </si>
  <si>
    <t>TEMPI</t>
  </si>
  <si>
    <t>CAMERA DI COMMERCIO DI BERGAMO</t>
  </si>
  <si>
    <t xml:space="preserve">Indici di valutazione della probabilità (1)
</t>
  </si>
  <si>
    <t xml:space="preserve">Indici di valutazione dell'impatto (2)
</t>
  </si>
  <si>
    <t>Indice di valutazione utilizzato per la sola Area D</t>
  </si>
  <si>
    <t>CR. 6 Uso improprio o distorto della discrezionalità</t>
  </si>
  <si>
    <t>RESPONSABILE</t>
  </si>
  <si>
    <t xml:space="preserve">RESPONSABILE  </t>
  </si>
  <si>
    <t xml:space="preserve">TEMPI 
</t>
  </si>
  <si>
    <t xml:space="preserve">Le misure ulteriori, sono quelle che, pur non essendo obbligatorie per legge, sono rese obbligatorie dal loro inserimento nel P.T.P.C.
</t>
  </si>
  <si>
    <t xml:space="preserve">Pianificazione dei fabbisogni di risorse umane ed avvio selezione
</t>
  </si>
  <si>
    <t>Elaborazione e pubblicazione bando di selezione</t>
  </si>
  <si>
    <t>Nomina ed insediamento commissione esaminatrice</t>
  </si>
  <si>
    <t>Assunzione risorse</t>
  </si>
  <si>
    <t xml:space="preserve">A.04 Attivazione di procedure di mobilità in entrata </t>
  </si>
  <si>
    <t>A.05 Reclutamento di personale a tempo indeterminato, determinato e progressioni di carriera verticali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</si>
</sst>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93">
    <font>
      <sz val="10"/>
      <name val="Arial"/>
      <family val="0"/>
    </font>
    <font>
      <sz val="11"/>
      <color indexed="8"/>
      <name val="Calibri"/>
      <family val="2"/>
    </font>
    <font>
      <b/>
      <sz val="8"/>
      <name val="Tahoma"/>
      <family val="0"/>
    </font>
    <font>
      <b/>
      <sz val="10"/>
      <name val="Arial"/>
      <family val="2"/>
    </font>
    <font>
      <b/>
      <u val="single"/>
      <sz val="10"/>
      <name val="Arial"/>
      <family val="0"/>
    </font>
    <font>
      <sz val="12"/>
      <name val="Arial"/>
      <family val="0"/>
    </font>
    <font>
      <b/>
      <sz val="12"/>
      <name val="Arial"/>
      <family val="0"/>
    </font>
    <font>
      <sz val="11"/>
      <name val="Arial"/>
      <family val="0"/>
    </font>
    <font>
      <b/>
      <sz val="20"/>
      <name val="Arial"/>
      <family val="0"/>
    </font>
    <font>
      <sz val="16"/>
      <name val="Arial"/>
      <family val="0"/>
    </font>
    <font>
      <b/>
      <sz val="11"/>
      <name val="Arial"/>
      <family val="2"/>
    </font>
    <font>
      <sz val="14"/>
      <name val="Arial"/>
      <family val="0"/>
    </font>
    <font>
      <sz val="8"/>
      <name val="Arial"/>
      <family val="0"/>
    </font>
    <font>
      <b/>
      <sz val="8"/>
      <name val="Arial"/>
      <family val="0"/>
    </font>
    <font>
      <b/>
      <u val="single"/>
      <sz val="8"/>
      <name val="Arial"/>
      <family val="0"/>
    </font>
    <font>
      <i/>
      <sz val="12"/>
      <name val="Arial"/>
      <family val="2"/>
    </font>
    <font>
      <b/>
      <i/>
      <sz val="12"/>
      <name val="Arial"/>
      <family val="2"/>
    </font>
    <font>
      <i/>
      <sz val="10"/>
      <name val="Arial"/>
      <family val="2"/>
    </font>
    <font>
      <b/>
      <sz val="8"/>
      <color indexed="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2"/>
      <color indexed="9"/>
      <name val="Arial"/>
      <family val="0"/>
    </font>
    <font>
      <sz val="16"/>
      <color indexed="9"/>
      <name val="Arial"/>
      <family val="0"/>
    </font>
    <font>
      <sz val="10"/>
      <color indexed="9"/>
      <name val="Arial"/>
      <family val="0"/>
    </font>
    <font>
      <sz val="8"/>
      <color indexed="10"/>
      <name val="Arial"/>
      <family val="0"/>
    </font>
    <font>
      <sz val="11"/>
      <color indexed="9"/>
      <name val="Arial"/>
      <family val="0"/>
    </font>
    <font>
      <b/>
      <sz val="12"/>
      <color indexed="9"/>
      <name val="Calibri"/>
      <family val="2"/>
    </font>
    <font>
      <b/>
      <sz val="12"/>
      <name val="Calibri"/>
      <family val="0"/>
    </font>
    <font>
      <b/>
      <sz val="26"/>
      <name val="Calibri"/>
      <family val="0"/>
    </font>
    <font>
      <b/>
      <sz val="10"/>
      <name val="Calibri"/>
      <family val="0"/>
    </font>
    <font>
      <sz val="12"/>
      <name val="Calibri"/>
      <family val="0"/>
    </font>
    <font>
      <b/>
      <sz val="14"/>
      <name val="Calibri"/>
      <family val="0"/>
    </font>
    <font>
      <sz val="10"/>
      <name val="Calibri"/>
      <family val="0"/>
    </font>
    <font>
      <sz val="10"/>
      <color indexed="9"/>
      <name val="Calibri"/>
      <family val="0"/>
    </font>
    <font>
      <b/>
      <sz val="12"/>
      <color indexed="8"/>
      <name val="Calibri"/>
      <family val="2"/>
    </font>
    <font>
      <b/>
      <sz val="18"/>
      <name val="Calibri"/>
      <family val="0"/>
    </font>
    <font>
      <b/>
      <sz val="10"/>
      <color indexed="8"/>
      <name val="Calibri"/>
      <family val="0"/>
    </font>
    <font>
      <i/>
      <sz val="12"/>
      <color indexed="23"/>
      <name val="Arial"/>
      <family val="2"/>
    </font>
    <font>
      <b/>
      <i/>
      <sz val="12"/>
      <color indexed="23"/>
      <name val="Arial"/>
      <family val="2"/>
    </font>
    <font>
      <b/>
      <sz val="10"/>
      <color indexed="23"/>
      <name val="Arial"/>
      <family val="2"/>
    </font>
    <font>
      <sz val="10"/>
      <color indexed="10"/>
      <name val="Arial"/>
      <family val="2"/>
    </font>
    <font>
      <b/>
      <sz val="22"/>
      <color indexed="9"/>
      <name val="Calibri"/>
      <family val="2"/>
    </font>
    <font>
      <sz val="18"/>
      <color indexed="8"/>
      <name val="Calibri"/>
      <family val="2"/>
    </font>
    <font>
      <sz val="1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0"/>
    </font>
    <font>
      <sz val="16"/>
      <color theme="0"/>
      <name val="Arial"/>
      <family val="0"/>
    </font>
    <font>
      <sz val="10"/>
      <color theme="0"/>
      <name val="Arial"/>
      <family val="0"/>
    </font>
    <font>
      <sz val="8"/>
      <color rgb="FFFF0000"/>
      <name val="Arial"/>
      <family val="0"/>
    </font>
    <font>
      <sz val="11"/>
      <color theme="0"/>
      <name val="Arial"/>
      <family val="0"/>
    </font>
    <font>
      <b/>
      <sz val="12"/>
      <color theme="0"/>
      <name val="Calibri"/>
      <family val="2"/>
    </font>
    <font>
      <sz val="10"/>
      <color theme="0"/>
      <name val="Calibri"/>
      <family val="0"/>
    </font>
    <font>
      <b/>
      <sz val="12"/>
      <color theme="1"/>
      <name val="Calibri"/>
      <family val="2"/>
    </font>
    <font>
      <b/>
      <sz val="10"/>
      <color theme="1"/>
      <name val="Calibri"/>
      <family val="0"/>
    </font>
    <font>
      <i/>
      <sz val="12"/>
      <color theme="1" tint="0.49998000264167786"/>
      <name val="Arial"/>
      <family val="2"/>
    </font>
    <font>
      <b/>
      <i/>
      <sz val="12"/>
      <color theme="1" tint="0.49998000264167786"/>
      <name val="Arial"/>
      <family val="2"/>
    </font>
    <font>
      <b/>
      <sz val="10"/>
      <color theme="1" tint="0.49998000264167786"/>
      <name val="Arial"/>
      <family val="2"/>
    </font>
    <font>
      <sz val="10"/>
      <color rgb="FFFF0000"/>
      <name val="Arial"/>
      <family val="2"/>
    </font>
    <font>
      <b/>
      <sz val="22"/>
      <color theme="0"/>
      <name val="Calibri"/>
      <family val="2"/>
    </font>
    <font>
      <sz val="18"/>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bgColor indexed="64"/>
      </patternFill>
    </fill>
    <fill>
      <patternFill patternType="solid">
        <fgColor theme="5" tint="-0.24997000396251678"/>
        <bgColor indexed="64"/>
      </patternFill>
    </fill>
    <fill>
      <patternFill patternType="solid">
        <fgColor rgb="FF800000"/>
        <bgColor indexed="64"/>
      </patternFill>
    </fill>
    <fill>
      <patternFill patternType="solid">
        <fgColor theme="0" tint="-0.24997000396251678"/>
        <bgColor indexed="64"/>
      </patternFill>
    </fill>
    <fill>
      <patternFill patternType="solid">
        <fgColor rgb="FFF2F2F2"/>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top/>
      <bottom style="thin"/>
    </border>
    <border>
      <left/>
      <right/>
      <top style="thin"/>
      <bottom style="thin"/>
    </border>
    <border>
      <left/>
      <right/>
      <top style="thin"/>
      <bottom/>
    </border>
    <border>
      <left style="thin"/>
      <right/>
      <top style="thin"/>
      <bottom style="thin"/>
    </border>
    <border>
      <left/>
      <right/>
      <top style="medium"/>
      <bottom/>
    </border>
    <border>
      <left style="medium"/>
      <right/>
      <top style="medium"/>
      <bottom/>
    </border>
    <border>
      <left/>
      <right style="medium"/>
      <top style="medium"/>
      <bottom/>
    </border>
    <border>
      <left style="medium"/>
      <right/>
      <top style="thin"/>
      <bottom/>
    </border>
    <border>
      <left/>
      <right style="thin"/>
      <top style="thin"/>
      <bottom/>
    </border>
    <border>
      <left style="thin"/>
      <right/>
      <top style="thin"/>
      <bottom/>
    </border>
    <border>
      <left/>
      <right style="thin"/>
      <top/>
      <bottom/>
    </border>
    <border>
      <left style="thin"/>
      <right/>
      <top/>
      <bottom/>
    </border>
    <border>
      <left style="medium"/>
      <right/>
      <top/>
      <bottom style="thin"/>
    </border>
    <border>
      <left/>
      <right style="thin"/>
      <top/>
      <bottom style="thin"/>
    </border>
    <border>
      <left style="thin"/>
      <right/>
      <top/>
      <bottom style="thin"/>
    </border>
    <border>
      <left style="thin"/>
      <right style="thin"/>
      <top/>
      <bottom/>
    </border>
    <border>
      <left style="thin"/>
      <right style="thin"/>
      <top/>
      <bottom style="thin"/>
    </border>
    <border>
      <left/>
      <right style="thin"/>
      <top style="thin"/>
      <bottom style="thin"/>
    </border>
    <border>
      <left/>
      <right style="thin"/>
      <top style="thin">
        <color theme="0"/>
      </top>
      <bottom style="thin">
        <color theme="0"/>
      </bottom>
    </border>
    <border>
      <left style="thin"/>
      <right style="thin"/>
      <top style="thin">
        <color theme="0"/>
      </top>
      <bottom style="thin">
        <color theme="0"/>
      </bottom>
    </border>
    <border>
      <left style="thin"/>
      <right style="thin"/>
      <top style="thin"/>
      <bottom style="thin">
        <color theme="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0" borderId="2" applyNumberFormat="0" applyFill="0" applyAlignment="0" applyProtection="0"/>
    <xf numFmtId="0" fontId="64" fillId="21" borderId="3" applyNumberFormat="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67" fillId="0" borderId="0">
      <alignment/>
      <protection/>
    </xf>
    <xf numFmtId="0" fontId="0" fillId="30" borderId="4" applyNumberFormat="0" applyFont="0" applyAlignment="0" applyProtection="0"/>
    <xf numFmtId="0" fontId="68"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8">
    <xf numFmtId="0" fontId="0" fillId="0" borderId="0" xfId="0" applyAlignment="1">
      <alignment/>
    </xf>
    <xf numFmtId="0" fontId="0" fillId="0" borderId="10"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3" borderId="0" xfId="0" applyFill="1" applyBorder="1" applyAlignment="1">
      <alignment vertical="center"/>
    </xf>
    <xf numFmtId="0" fontId="5" fillId="0" borderId="0" xfId="0" applyFont="1" applyAlignment="1">
      <alignment wrapText="1"/>
    </xf>
    <xf numFmtId="0" fontId="0" fillId="34" borderId="0" xfId="0" applyFill="1" applyAlignment="1">
      <alignment/>
    </xf>
    <xf numFmtId="0" fontId="5" fillId="0" borderId="10" xfId="0" applyFont="1" applyBorder="1" applyAlignment="1">
      <alignment wrapText="1"/>
    </xf>
    <xf numFmtId="0" fontId="78" fillId="34" borderId="11" xfId="0" applyFont="1" applyFill="1" applyBorder="1" applyAlignment="1">
      <alignment horizontal="center" wrapText="1"/>
    </xf>
    <xf numFmtId="0" fontId="0" fillId="0" borderId="0" xfId="0" applyAlignment="1">
      <alignment horizontal="left" vertical="center"/>
    </xf>
    <xf numFmtId="0" fontId="0" fillId="0" borderId="10" xfId="0" applyBorder="1" applyAlignment="1">
      <alignment vertical="center" wrapText="1"/>
    </xf>
    <xf numFmtId="0" fontId="0" fillId="35" borderId="10" xfId="0" applyFont="1" applyFill="1" applyBorder="1" applyAlignment="1">
      <alignment horizontal="center" vertical="center" wrapText="1"/>
    </xf>
    <xf numFmtId="0" fontId="3" fillId="35" borderId="12" xfId="0" applyFont="1" applyFill="1" applyBorder="1" applyAlignment="1">
      <alignment vertical="center"/>
    </xf>
    <xf numFmtId="0" fontId="0" fillId="36" borderId="0" xfId="0" applyFill="1" applyBorder="1" applyAlignment="1">
      <alignment vertical="center"/>
    </xf>
    <xf numFmtId="0" fontId="3" fillId="35" borderId="0" xfId="0" applyFont="1" applyFill="1" applyBorder="1" applyAlignment="1">
      <alignment vertical="center" wrapText="1"/>
    </xf>
    <xf numFmtId="0" fontId="0" fillId="36" borderId="13" xfId="0" applyFill="1" applyBorder="1" applyAlignment="1">
      <alignment vertical="center"/>
    </xf>
    <xf numFmtId="0" fontId="0" fillId="36" borderId="14" xfId="0" applyFill="1" applyBorder="1" applyAlignment="1">
      <alignment vertical="center"/>
    </xf>
    <xf numFmtId="0" fontId="0" fillId="33" borderId="0" xfId="0" applyFill="1" applyAlignment="1">
      <alignment/>
    </xf>
    <xf numFmtId="0" fontId="0" fillId="36" borderId="15" xfId="0" applyFill="1" applyBorder="1" applyAlignment="1">
      <alignment vertical="center"/>
    </xf>
    <xf numFmtId="0" fontId="0" fillId="36" borderId="16" xfId="0" applyFill="1" applyBorder="1" applyAlignment="1">
      <alignment vertical="center"/>
    </xf>
    <xf numFmtId="0" fontId="79" fillId="34" borderId="0" xfId="0" applyFont="1" applyFill="1" applyAlignment="1">
      <alignment vertical="center"/>
    </xf>
    <xf numFmtId="0" fontId="80" fillId="34" borderId="17" xfId="0" applyFont="1" applyFill="1" applyBorder="1" applyAlignment="1">
      <alignment/>
    </xf>
    <xf numFmtId="0" fontId="0" fillId="37" borderId="10" xfId="0" applyFill="1" applyBorder="1" applyAlignment="1">
      <alignment vertical="center" wrapText="1"/>
    </xf>
    <xf numFmtId="0" fontId="9" fillId="0" borderId="0" xfId="0" applyFont="1" applyAlignment="1">
      <alignment/>
    </xf>
    <xf numFmtId="0" fontId="81" fillId="0" borderId="10" xfId="0" applyFont="1" applyBorder="1" applyAlignment="1">
      <alignment horizontal="center" vertical="center" wrapText="1"/>
    </xf>
    <xf numFmtId="0" fontId="9" fillId="34" borderId="0" xfId="0" applyFont="1" applyFill="1" applyAlignment="1">
      <alignment/>
    </xf>
    <xf numFmtId="0" fontId="0" fillId="34" borderId="0" xfId="0" applyFill="1" applyAlignment="1">
      <alignment vertical="center" wrapText="1"/>
    </xf>
    <xf numFmtId="0" fontId="5" fillId="33" borderId="0" xfId="0" applyFont="1" applyFill="1" applyAlignment="1">
      <alignment wrapText="1"/>
    </xf>
    <xf numFmtId="0" fontId="78" fillId="34" borderId="18" xfId="0" applyFont="1" applyFill="1" applyBorder="1" applyAlignment="1">
      <alignment horizontal="center" wrapText="1"/>
    </xf>
    <xf numFmtId="0" fontId="78" fillId="34" borderId="19" xfId="0" applyFont="1" applyFill="1" applyBorder="1" applyAlignment="1">
      <alignment horizontal="center" wrapText="1"/>
    </xf>
    <xf numFmtId="0" fontId="0" fillId="34" borderId="11" xfId="0" applyFill="1" applyBorder="1" applyAlignment="1">
      <alignment/>
    </xf>
    <xf numFmtId="0" fontId="79" fillId="34" borderId="0" xfId="0" applyFont="1" applyFill="1" applyAlignment="1">
      <alignment vertical="center" wrapText="1"/>
    </xf>
    <xf numFmtId="0" fontId="0" fillId="33" borderId="0" xfId="0" applyFill="1" applyAlignment="1">
      <alignment vertical="center" wrapText="1"/>
    </xf>
    <xf numFmtId="0" fontId="0" fillId="0" borderId="10" xfId="0" applyFont="1" applyFill="1" applyBorder="1" applyAlignment="1">
      <alignment horizontal="center" vertical="center" wrapText="1"/>
    </xf>
    <xf numFmtId="0" fontId="7" fillId="0" borderId="0" xfId="0" applyFont="1" applyAlignment="1">
      <alignment wrapText="1"/>
    </xf>
    <xf numFmtId="0" fontId="79" fillId="0" borderId="0" xfId="0" applyFont="1" applyFill="1" applyAlignment="1">
      <alignment vertical="center" wrapText="1"/>
    </xf>
    <xf numFmtId="0" fontId="11" fillId="33" borderId="0" xfId="0" applyFont="1" applyFill="1" applyAlignment="1">
      <alignment horizontal="right" vertical="center" wrapText="1"/>
    </xf>
    <xf numFmtId="0" fontId="0" fillId="0" borderId="0" xfId="0" applyFill="1" applyAlignment="1">
      <alignment vertical="center" wrapText="1"/>
    </xf>
    <xf numFmtId="0" fontId="5" fillId="37" borderId="18" xfId="0" applyFont="1" applyFill="1" applyBorder="1" applyAlignment="1">
      <alignment horizontal="right" vertical="center" wrapText="1"/>
    </xf>
    <xf numFmtId="0" fontId="6" fillId="37" borderId="20" xfId="0" applyFont="1" applyFill="1" applyBorder="1" applyAlignment="1">
      <alignment horizontal="right" vertical="center" wrapText="1"/>
    </xf>
    <xf numFmtId="0" fontId="0" fillId="0" borderId="20" xfId="0" applyBorder="1" applyAlignment="1">
      <alignment vertical="center" wrapText="1"/>
    </xf>
    <xf numFmtId="0" fontId="0" fillId="0" borderId="0" xfId="0" applyFont="1" applyAlignment="1">
      <alignment/>
    </xf>
    <xf numFmtId="0" fontId="12" fillId="0" borderId="0" xfId="0" applyFont="1" applyAlignment="1">
      <alignment/>
    </xf>
    <xf numFmtId="0" fontId="0" fillId="36" borderId="21" xfId="0" applyFill="1" applyBorder="1" applyAlignment="1">
      <alignment horizontal="center" vertical="center"/>
    </xf>
    <xf numFmtId="0" fontId="0" fillId="36" borderId="13" xfId="0" applyFill="1" applyBorder="1" applyAlignment="1">
      <alignment horizontal="center" vertical="center"/>
    </xf>
    <xf numFmtId="0" fontId="4" fillId="35" borderId="12" xfId="0" applyFont="1" applyFill="1" applyBorder="1" applyAlignment="1">
      <alignment vertical="center"/>
    </xf>
    <xf numFmtId="0" fontId="4" fillId="35" borderId="0" xfId="0" applyFont="1"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4" fillId="33" borderId="22" xfId="0" applyFont="1" applyFill="1" applyBorder="1" applyAlignment="1">
      <alignment vertical="center"/>
    </xf>
    <xf numFmtId="0" fontId="0" fillId="33" borderId="21" xfId="0" applyFill="1" applyBorder="1" applyAlignment="1">
      <alignment vertical="center"/>
    </xf>
    <xf numFmtId="0" fontId="0" fillId="33" borderId="23" xfId="0" applyFill="1" applyBorder="1" applyAlignment="1">
      <alignment vertical="center"/>
    </xf>
    <xf numFmtId="0" fontId="0" fillId="33" borderId="12" xfId="0" applyFill="1" applyBorder="1" applyAlignment="1">
      <alignment vertical="center"/>
    </xf>
    <xf numFmtId="0" fontId="0" fillId="33" borderId="14" xfId="0" applyFill="1" applyBorder="1" applyAlignment="1">
      <alignment vertical="center"/>
    </xf>
    <xf numFmtId="0" fontId="3" fillId="35" borderId="24" xfId="0" applyFont="1" applyFill="1" applyBorder="1" applyAlignment="1">
      <alignment vertical="center"/>
    </xf>
    <xf numFmtId="0" fontId="0" fillId="35" borderId="25" xfId="0" applyFill="1" applyBorder="1" applyAlignment="1">
      <alignment vertical="center"/>
    </xf>
    <xf numFmtId="0" fontId="3" fillId="35" borderId="26" xfId="0" applyFont="1" applyFill="1" applyBorder="1" applyAlignment="1">
      <alignment vertical="center"/>
    </xf>
    <xf numFmtId="0" fontId="0" fillId="35" borderId="12" xfId="0"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0" fillId="35" borderId="29" xfId="0" applyFill="1" applyBorder="1" applyAlignment="1">
      <alignment vertical="center"/>
    </xf>
    <xf numFmtId="0" fontId="0" fillId="35" borderId="30" xfId="0" applyFill="1" applyBorder="1" applyAlignment="1">
      <alignment vertical="center"/>
    </xf>
    <xf numFmtId="0" fontId="0" fillId="35" borderId="31" xfId="0" applyFill="1" applyBorder="1" applyAlignment="1">
      <alignment vertical="center"/>
    </xf>
    <xf numFmtId="0" fontId="0" fillId="38" borderId="32" xfId="0" applyFill="1" applyBorder="1" applyAlignment="1">
      <alignment horizontal="center" vertical="center" wrapText="1"/>
    </xf>
    <xf numFmtId="0" fontId="0" fillId="38" borderId="33" xfId="0" applyFill="1" applyBorder="1" applyAlignment="1">
      <alignment horizontal="center" vertical="center" wrapText="1"/>
    </xf>
    <xf numFmtId="0" fontId="80" fillId="39" borderId="0" xfId="0" applyFont="1" applyFill="1" applyAlignment="1">
      <alignment/>
    </xf>
    <xf numFmtId="0" fontId="0" fillId="36" borderId="21" xfId="0" applyFont="1" applyFill="1" applyBorder="1" applyAlignment="1">
      <alignment horizontal="center" vertical="center"/>
    </xf>
    <xf numFmtId="0" fontId="0" fillId="36" borderId="13" xfId="0" applyFont="1" applyFill="1" applyBorder="1" applyAlignment="1">
      <alignment horizontal="center" vertical="center"/>
    </xf>
    <xf numFmtId="0" fontId="0" fillId="35" borderId="0" xfId="0" applyFont="1" applyFill="1" applyBorder="1" applyAlignment="1">
      <alignment vertical="center"/>
    </xf>
    <xf numFmtId="0" fontId="0" fillId="36" borderId="0" xfId="0" applyFont="1" applyFill="1" applyBorder="1" applyAlignment="1">
      <alignment horizontal="center" vertical="center"/>
    </xf>
    <xf numFmtId="0" fontId="0" fillId="35" borderId="0"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xf>
    <xf numFmtId="0" fontId="0" fillId="36" borderId="12" xfId="0" applyFont="1" applyFill="1" applyBorder="1" applyAlignment="1">
      <alignment vertical="center"/>
    </xf>
    <xf numFmtId="0" fontId="0" fillId="36" borderId="0" xfId="0" applyFont="1" applyFill="1" applyBorder="1" applyAlignment="1">
      <alignment vertical="center"/>
    </xf>
    <xf numFmtId="0" fontId="0" fillId="0" borderId="0" xfId="0" applyFont="1" applyFill="1" applyBorder="1" applyAlignment="1">
      <alignment vertical="center"/>
    </xf>
    <xf numFmtId="0" fontId="82" fillId="39" borderId="0" xfId="0" applyFont="1" applyFill="1" applyAlignment="1">
      <alignment/>
    </xf>
    <xf numFmtId="0" fontId="0" fillId="0" borderId="0" xfId="0" applyFont="1" applyBorder="1" applyAlignment="1">
      <alignment vertical="center" wrapText="1"/>
    </xf>
    <xf numFmtId="0" fontId="83" fillId="40" borderId="20" xfId="50" applyFont="1" applyFill="1" applyBorder="1" applyAlignment="1">
      <alignment horizontal="center" vertical="center" wrapText="1"/>
      <protection/>
    </xf>
    <xf numFmtId="0" fontId="83" fillId="40" borderId="18" xfId="50" applyFont="1" applyFill="1" applyBorder="1" applyAlignment="1">
      <alignment horizontal="center" vertical="center" wrapText="1"/>
      <protection/>
    </xf>
    <xf numFmtId="0" fontId="83" fillId="40" borderId="34" xfId="50" applyFont="1" applyFill="1" applyBorder="1" applyAlignment="1">
      <alignment horizontal="center" vertical="center" wrapText="1"/>
      <protection/>
    </xf>
    <xf numFmtId="0" fontId="83" fillId="40" borderId="10" xfId="50" applyFont="1" applyFill="1" applyBorder="1" applyAlignment="1">
      <alignment horizontal="center" vertical="center" wrapText="1"/>
      <protection/>
    </xf>
    <xf numFmtId="0" fontId="67" fillId="0" borderId="0" xfId="50" applyFont="1" applyAlignment="1">
      <alignment vertical="center"/>
      <protection/>
    </xf>
    <xf numFmtId="0" fontId="43" fillId="41" borderId="31" xfId="50" applyFont="1" applyFill="1" applyBorder="1" applyAlignment="1">
      <alignment horizontal="center" vertical="center" wrapText="1"/>
      <protection/>
    </xf>
    <xf numFmtId="0" fontId="44" fillId="41" borderId="30" xfId="50" applyFont="1" applyFill="1" applyBorder="1" applyAlignment="1">
      <alignment horizontal="center" wrapText="1"/>
      <protection/>
    </xf>
    <xf numFmtId="0" fontId="43" fillId="0" borderId="35" xfId="50" applyFont="1" applyBorder="1" applyAlignment="1">
      <alignment horizontal="center" vertical="center" wrapText="1"/>
      <protection/>
    </xf>
    <xf numFmtId="0" fontId="45" fillId="0" borderId="10" xfId="50" applyFont="1" applyBorder="1" applyAlignment="1">
      <alignment horizontal="center" vertical="center" wrapText="1"/>
      <protection/>
    </xf>
    <xf numFmtId="0" fontId="45" fillId="0" borderId="20" xfId="50" applyFont="1" applyBorder="1" applyAlignment="1">
      <alignment horizontal="center" vertical="center" wrapText="1"/>
      <protection/>
    </xf>
    <xf numFmtId="0" fontId="45" fillId="0" borderId="36" xfId="50" applyFont="1" applyBorder="1" applyAlignment="1">
      <alignment horizontal="center" vertical="center" textRotation="180" wrapText="1"/>
      <protection/>
    </xf>
    <xf numFmtId="0" fontId="45" fillId="0" borderId="34" xfId="50" applyFont="1" applyBorder="1" applyAlignment="1">
      <alignment horizontal="center" vertical="center" wrapText="1"/>
      <protection/>
    </xf>
    <xf numFmtId="0" fontId="46" fillId="41" borderId="20" xfId="50" applyFont="1" applyFill="1" applyBorder="1" applyAlignment="1">
      <alignment horizontal="center" vertical="center"/>
      <protection/>
    </xf>
    <xf numFmtId="0" fontId="47" fillId="41" borderId="34" xfId="50" applyFont="1" applyFill="1" applyBorder="1" applyAlignment="1">
      <alignment horizontal="left" wrapText="1"/>
      <protection/>
    </xf>
    <xf numFmtId="0" fontId="46" fillId="41" borderId="34" xfId="50" applyFont="1" applyFill="1" applyBorder="1" applyAlignment="1">
      <alignment horizontal="center" vertical="center" wrapText="1"/>
      <protection/>
    </xf>
    <xf numFmtId="0" fontId="48" fillId="41" borderId="10" xfId="50" applyFont="1" applyFill="1" applyBorder="1" applyAlignment="1">
      <alignment horizontal="center" vertical="center" wrapText="1"/>
      <protection/>
    </xf>
    <xf numFmtId="0" fontId="48" fillId="41" borderId="20" xfId="50" applyFont="1" applyFill="1" applyBorder="1" applyAlignment="1">
      <alignment horizontal="center" vertical="center" wrapText="1"/>
      <protection/>
    </xf>
    <xf numFmtId="0" fontId="46" fillId="41" borderId="10" xfId="50" applyFont="1" applyFill="1" applyBorder="1" applyAlignment="1">
      <alignment horizontal="center" vertical="center" textRotation="180" wrapText="1"/>
      <protection/>
    </xf>
    <xf numFmtId="0" fontId="48" fillId="41" borderId="34" xfId="50" applyFont="1" applyFill="1" applyBorder="1" applyAlignment="1">
      <alignment horizontal="center" vertical="center" wrapText="1"/>
      <protection/>
    </xf>
    <xf numFmtId="0" fontId="0" fillId="0" borderId="10" xfId="47" applyBorder="1" applyAlignment="1">
      <alignment vertical="center"/>
      <protection/>
    </xf>
    <xf numFmtId="0" fontId="0" fillId="0" borderId="10" xfId="47" applyBorder="1" applyAlignment="1">
      <alignment vertical="center" wrapText="1"/>
      <protection/>
    </xf>
    <xf numFmtId="0" fontId="48" fillId="0" borderId="37" xfId="50" applyFont="1" applyBorder="1" applyAlignment="1">
      <alignment horizontal="center" vertical="center" wrapText="1"/>
      <protection/>
    </xf>
    <xf numFmtId="0" fontId="84" fillId="39" borderId="10" xfId="50" applyFont="1" applyFill="1" applyBorder="1" applyAlignment="1">
      <alignment horizontal="center" vertical="center" wrapText="1"/>
      <protection/>
    </xf>
    <xf numFmtId="0" fontId="84" fillId="39" borderId="20" xfId="50" applyFont="1" applyFill="1" applyBorder="1" applyAlignment="1">
      <alignment horizontal="center" vertical="center" wrapText="1"/>
      <protection/>
    </xf>
    <xf numFmtId="0" fontId="48" fillId="0" borderId="37" xfId="50" applyFont="1" applyBorder="1" applyAlignment="1">
      <alignment horizontal="center" vertical="center" textRotation="180" wrapText="1"/>
      <protection/>
    </xf>
    <xf numFmtId="0" fontId="48" fillId="0" borderId="34" xfId="50" applyFont="1" applyBorder="1" applyAlignment="1">
      <alignment horizontal="center" vertical="center" wrapText="1"/>
      <protection/>
    </xf>
    <xf numFmtId="0" fontId="48" fillId="0" borderId="10" xfId="50" applyFont="1" applyBorder="1" applyAlignment="1">
      <alignment horizontal="center" vertical="center" wrapText="1"/>
      <protection/>
    </xf>
    <xf numFmtId="0" fontId="48" fillId="0" borderId="36" xfId="50" applyFont="1" applyBorder="1" applyAlignment="1">
      <alignment horizontal="center" vertical="center" wrapText="1"/>
      <protection/>
    </xf>
    <xf numFmtId="0" fontId="84" fillId="0" borderId="10" xfId="50" applyFont="1" applyBorder="1" applyAlignment="1">
      <alignment horizontal="center" vertical="center" wrapText="1"/>
      <protection/>
    </xf>
    <xf numFmtId="0" fontId="84" fillId="0" borderId="20" xfId="50" applyFont="1" applyBorder="1" applyAlignment="1">
      <alignment horizontal="center" vertical="center" wrapText="1"/>
      <protection/>
    </xf>
    <xf numFmtId="0" fontId="48" fillId="0" borderId="36" xfId="50" applyFont="1" applyBorder="1" applyAlignment="1">
      <alignment horizontal="center" vertical="center" textRotation="180" wrapText="1"/>
      <protection/>
    </xf>
    <xf numFmtId="0" fontId="84" fillId="41" borderId="10" xfId="50" applyFont="1" applyFill="1" applyBorder="1" applyAlignment="1">
      <alignment horizontal="center" vertical="center" wrapText="1"/>
      <protection/>
    </xf>
    <xf numFmtId="0" fontId="84" fillId="41" borderId="20" xfId="50" applyFont="1" applyFill="1" applyBorder="1" applyAlignment="1">
      <alignment horizontal="center" vertical="center" wrapText="1"/>
      <protection/>
    </xf>
    <xf numFmtId="0" fontId="48" fillId="0" borderId="32" xfId="50" applyFont="1" applyBorder="1" applyAlignment="1">
      <alignment horizontal="center" vertical="center" wrapText="1"/>
      <protection/>
    </xf>
    <xf numFmtId="0" fontId="48" fillId="0" borderId="32" xfId="50" applyFont="1" applyBorder="1" applyAlignment="1">
      <alignment horizontal="center" vertical="center" textRotation="180" wrapText="1"/>
      <protection/>
    </xf>
    <xf numFmtId="0" fontId="48" fillId="15" borderId="34" xfId="50" applyFont="1" applyFill="1" applyBorder="1" applyAlignment="1">
      <alignment horizontal="center" vertical="center" wrapText="1"/>
      <protection/>
    </xf>
    <xf numFmtId="0" fontId="46" fillId="41" borderId="20" xfId="50" applyFont="1" applyFill="1" applyBorder="1" applyAlignment="1">
      <alignment horizontal="center" vertical="center" textRotation="180" wrapText="1"/>
      <protection/>
    </xf>
    <xf numFmtId="0" fontId="43" fillId="41" borderId="18" xfId="50" applyFont="1" applyFill="1" applyBorder="1" applyAlignment="1">
      <alignment horizontal="left" vertical="center" wrapText="1"/>
      <protection/>
    </xf>
    <xf numFmtId="0" fontId="46" fillId="41" borderId="10" xfId="50" applyFont="1" applyFill="1" applyBorder="1" applyAlignment="1">
      <alignment horizontal="center" vertical="center" wrapText="1"/>
      <protection/>
    </xf>
    <xf numFmtId="0" fontId="67" fillId="0" borderId="0" xfId="50" applyFont="1" applyAlignment="1">
      <alignment horizontal="center" vertical="center"/>
      <protection/>
    </xf>
    <xf numFmtId="0" fontId="85" fillId="0" borderId="0" xfId="50" applyFont="1" applyAlignment="1">
      <alignment vertical="center"/>
      <protection/>
    </xf>
    <xf numFmtId="0" fontId="67" fillId="0" borderId="0" xfId="50" applyFont="1">
      <alignment/>
      <protection/>
    </xf>
    <xf numFmtId="0" fontId="51" fillId="41" borderId="34" xfId="50" applyFont="1" applyFill="1" applyBorder="1" applyAlignment="1">
      <alignment horizontal="center" wrapText="1"/>
      <protection/>
    </xf>
    <xf numFmtId="0" fontId="48" fillId="0" borderId="10" xfId="50" applyFont="1" applyFill="1" applyBorder="1" applyAlignment="1">
      <alignment horizontal="center" vertical="center" wrapText="1"/>
      <protection/>
    </xf>
    <xf numFmtId="0" fontId="45" fillId="0" borderId="33" xfId="50" applyFont="1" applyBorder="1" applyAlignment="1">
      <alignment horizontal="left" vertical="center" wrapText="1"/>
      <protection/>
    </xf>
    <xf numFmtId="0" fontId="48" fillId="0" borderId="20" xfId="50" applyFont="1" applyBorder="1" applyAlignment="1">
      <alignment horizontal="center" vertical="center" wrapText="1"/>
      <protection/>
    </xf>
    <xf numFmtId="0" fontId="45" fillId="0" borderId="10" xfId="50" applyFont="1" applyBorder="1" applyAlignment="1">
      <alignment horizontal="left" vertical="center" wrapText="1"/>
      <protection/>
    </xf>
    <xf numFmtId="0" fontId="48" fillId="0" borderId="10" xfId="50" applyFont="1" applyFill="1" applyBorder="1" applyAlignment="1">
      <alignment horizontal="center" vertical="center"/>
      <protection/>
    </xf>
    <xf numFmtId="0" fontId="86" fillId="0" borderId="10" xfId="50" applyFont="1" applyBorder="1" applyAlignment="1">
      <alignment horizontal="left" vertical="center"/>
      <protection/>
    </xf>
    <xf numFmtId="0" fontId="48" fillId="0" borderId="11" xfId="50" applyFont="1" applyFill="1" applyBorder="1" applyAlignment="1">
      <alignment horizontal="center" vertical="center"/>
      <protection/>
    </xf>
    <xf numFmtId="0" fontId="45" fillId="0" borderId="11" xfId="50" applyFont="1" applyBorder="1" applyAlignment="1">
      <alignment horizontal="left" vertical="center" wrapText="1"/>
      <protection/>
    </xf>
    <xf numFmtId="0" fontId="48" fillId="0" borderId="33" xfId="50" applyFont="1" applyFill="1" applyBorder="1" applyAlignment="1">
      <alignment horizontal="center" vertical="center"/>
      <protection/>
    </xf>
    <xf numFmtId="0" fontId="86" fillId="0" borderId="0" xfId="50" applyFont="1" applyAlignment="1">
      <alignment vertical="center"/>
      <protection/>
    </xf>
    <xf numFmtId="0" fontId="45" fillId="0" borderId="18" xfId="50" applyFont="1" applyBorder="1" applyAlignment="1">
      <alignment horizontal="left" vertical="center" wrapText="1"/>
      <protection/>
    </xf>
    <xf numFmtId="0" fontId="0" fillId="0" borderId="20" xfId="0" applyFont="1" applyBorder="1" applyAlignment="1">
      <alignment vertical="center" wrapText="1"/>
    </xf>
    <xf numFmtId="0" fontId="0" fillId="37" borderId="10" xfId="0" applyFont="1" applyFill="1" applyBorder="1" applyAlignment="1">
      <alignment vertical="center" wrapText="1"/>
    </xf>
    <xf numFmtId="0" fontId="5" fillId="0" borderId="10" xfId="0" applyFont="1" applyBorder="1" applyAlignment="1">
      <alignment wrapText="1"/>
    </xf>
    <xf numFmtId="0" fontId="0" fillId="35" borderId="10" xfId="0"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5" fillId="33" borderId="33"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15" fillId="0" borderId="10" xfId="0" applyFont="1" applyBorder="1" applyAlignment="1">
      <alignment wrapText="1"/>
    </xf>
    <xf numFmtId="0" fontId="16" fillId="0" borderId="0" xfId="0" applyFont="1" applyAlignment="1">
      <alignment wrapText="1"/>
    </xf>
    <xf numFmtId="0" fontId="87" fillId="0" borderId="10" xfId="0" applyFont="1" applyBorder="1" applyAlignment="1">
      <alignment wrapText="1"/>
    </xf>
    <xf numFmtId="0" fontId="88" fillId="0" borderId="10" xfId="0" applyFont="1" applyBorder="1" applyAlignment="1">
      <alignment wrapText="1"/>
    </xf>
    <xf numFmtId="0" fontId="0" fillId="0" borderId="10" xfId="0" applyFont="1" applyBorder="1" applyAlignment="1">
      <alignment vertical="center" wrapText="1"/>
    </xf>
    <xf numFmtId="0" fontId="0" fillId="0" borderId="0" xfId="0" applyFont="1" applyAlignment="1">
      <alignment wrapText="1"/>
    </xf>
    <xf numFmtId="0" fontId="78" fillId="34" borderId="20" xfId="0" applyFont="1" applyFill="1" applyBorder="1" applyAlignment="1">
      <alignment horizontal="center" wrapText="1"/>
    </xf>
    <xf numFmtId="0" fontId="0" fillId="0" borderId="0" xfId="0" applyFont="1" applyAlignment="1">
      <alignment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32" xfId="0" applyFill="1" applyBorder="1" applyAlignment="1">
      <alignment horizontal="center" vertical="center" wrapText="1"/>
    </xf>
    <xf numFmtId="0" fontId="7" fillId="35" borderId="33"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34" borderId="0" xfId="0" applyFont="1" applyFill="1" applyAlignment="1">
      <alignment vertical="center" wrapText="1"/>
    </xf>
    <xf numFmtId="0" fontId="0" fillId="33" borderId="0" xfId="0" applyFont="1" applyFill="1" applyAlignment="1">
      <alignment horizontal="right" vertical="center" wrapText="1"/>
    </xf>
    <xf numFmtId="0" fontId="0" fillId="34" borderId="0" xfId="0" applyFont="1" applyFill="1" applyAlignment="1">
      <alignment vertical="center" wrapText="1"/>
    </xf>
    <xf numFmtId="0" fontId="5" fillId="0" borderId="10" xfId="0" applyFont="1" applyBorder="1" applyAlignment="1">
      <alignment vertical="center" wrapText="1"/>
    </xf>
    <xf numFmtId="0" fontId="87" fillId="0" borderId="10" xfId="0" applyFont="1" applyBorder="1" applyAlignment="1">
      <alignment vertical="center" wrapText="1"/>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xf>
    <xf numFmtId="0" fontId="0" fillId="0" borderId="0" xfId="0"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38" borderId="10" xfId="0" applyFill="1" applyBorder="1" applyAlignment="1">
      <alignment horizontal="center" vertical="center" wrapText="1"/>
    </xf>
    <xf numFmtId="0" fontId="0" fillId="0" borderId="11" xfId="0" applyBorder="1" applyAlignment="1">
      <alignment vertical="center" wrapText="1"/>
    </xf>
    <xf numFmtId="0" fontId="0" fillId="38" borderId="0" xfId="0" applyFill="1" applyAlignment="1">
      <alignment vertical="center" wrapText="1"/>
    </xf>
    <xf numFmtId="0" fontId="0" fillId="0" borderId="0" xfId="0" applyFont="1" applyBorder="1" applyAlignment="1">
      <alignment vertical="center"/>
    </xf>
    <xf numFmtId="0" fontId="0" fillId="0" borderId="0" xfId="0" applyFont="1" applyBorder="1" applyAlignment="1">
      <alignment wrapText="1"/>
    </xf>
    <xf numFmtId="0" fontId="0" fillId="35" borderId="0" xfId="0" applyFill="1" applyBorder="1" applyAlignment="1">
      <alignment horizontal="center" vertical="center"/>
    </xf>
    <xf numFmtId="0" fontId="0" fillId="35" borderId="0" xfId="0" applyFont="1" applyFill="1" applyBorder="1" applyAlignment="1">
      <alignment horizontal="center" vertical="center"/>
    </xf>
    <xf numFmtId="0" fontId="0" fillId="0" borderId="34" xfId="0" applyFont="1" applyBorder="1" applyAlignment="1">
      <alignment wrapText="1"/>
    </xf>
    <xf numFmtId="0" fontId="0" fillId="0" borderId="20" xfId="0" applyBorder="1" applyAlignment="1">
      <alignment/>
    </xf>
    <xf numFmtId="0" fontId="0" fillId="0" borderId="18" xfId="0" applyBorder="1" applyAlignment="1">
      <alignment/>
    </xf>
    <xf numFmtId="0" fontId="7" fillId="0" borderId="0" xfId="0" applyFont="1" applyBorder="1" applyAlignment="1">
      <alignment wrapText="1"/>
    </xf>
    <xf numFmtId="0" fontId="0" fillId="42" borderId="0" xfId="0" applyFill="1" applyBorder="1" applyAlignment="1">
      <alignment horizontal="left" vertical="center" wrapText="1"/>
    </xf>
    <xf numFmtId="0" fontId="13" fillId="33" borderId="20" xfId="0" applyFont="1" applyFill="1" applyBorder="1" applyAlignment="1">
      <alignment horizontal="left" vertical="center" wrapText="1"/>
    </xf>
    <xf numFmtId="0" fontId="13" fillId="33" borderId="31" xfId="0" applyFont="1" applyFill="1" applyBorder="1" applyAlignment="1">
      <alignment horizontal="left" vertical="center" wrapText="1"/>
    </xf>
    <xf numFmtId="0" fontId="0" fillId="42"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89" fillId="0" borderId="31" xfId="0" applyFont="1" applyBorder="1" applyAlignment="1">
      <alignment horizontal="left" vertical="center" wrapText="1"/>
    </xf>
    <xf numFmtId="0" fontId="3" fillId="42" borderId="31" xfId="0" applyFont="1" applyFill="1" applyBorder="1" applyAlignment="1">
      <alignment horizontal="left" vertical="center" wrapText="1"/>
    </xf>
    <xf numFmtId="0" fontId="3" fillId="0" borderId="31" xfId="0" applyFont="1" applyBorder="1" applyAlignment="1">
      <alignment horizontal="left" vertical="center" wrapText="1"/>
    </xf>
    <xf numFmtId="0" fontId="89" fillId="42" borderId="31" xfId="0" applyFont="1" applyFill="1" applyBorder="1" applyAlignment="1">
      <alignment horizontal="left" vertical="center" wrapText="1"/>
    </xf>
    <xf numFmtId="0" fontId="3" fillId="42" borderId="20" xfId="0" applyFont="1" applyFill="1" applyBorder="1" applyAlignment="1">
      <alignment horizontal="left" vertical="center" wrapText="1"/>
    </xf>
    <xf numFmtId="0" fontId="90" fillId="0" borderId="31" xfId="0" applyFont="1" applyBorder="1" applyAlignment="1">
      <alignment wrapText="1"/>
    </xf>
    <xf numFmtId="0" fontId="0" fillId="42" borderId="28" xfId="0" applyFill="1" applyBorder="1" applyAlignment="1">
      <alignment horizontal="left" vertical="center" wrapText="1"/>
    </xf>
    <xf numFmtId="0" fontId="0" fillId="42" borderId="31" xfId="0" applyFill="1" applyBorder="1" applyAlignment="1">
      <alignment horizontal="left" vertical="center" wrapText="1"/>
    </xf>
    <xf numFmtId="0" fontId="0" fillId="42" borderId="20" xfId="0" applyFill="1" applyBorder="1" applyAlignment="1">
      <alignment horizontal="left" vertical="center" wrapText="1"/>
    </xf>
    <xf numFmtId="0" fontId="14" fillId="33" borderId="34" xfId="0" applyFont="1" applyFill="1" applyBorder="1" applyAlignment="1">
      <alignment horizontal="left" vertical="center" wrapText="1"/>
    </xf>
    <xf numFmtId="0" fontId="0" fillId="0" borderId="34" xfId="0" applyFont="1" applyBorder="1" applyAlignment="1">
      <alignment horizontal="left" vertical="center" wrapText="1"/>
    </xf>
    <xf numFmtId="0" fontId="0" fillId="42" borderId="34" xfId="0" applyFont="1" applyFill="1" applyBorder="1" applyAlignment="1">
      <alignment horizontal="left" vertical="center" wrapText="1"/>
    </xf>
    <xf numFmtId="0" fontId="0" fillId="0" borderId="30" xfId="0" applyFont="1" applyBorder="1" applyAlignment="1">
      <alignment horizontal="left" vertical="center" wrapText="1"/>
    </xf>
    <xf numFmtId="0" fontId="0" fillId="42" borderId="30" xfId="0" applyFont="1" applyFill="1" applyBorder="1" applyAlignment="1">
      <alignment horizontal="left" vertical="center" wrapText="1"/>
    </xf>
    <xf numFmtId="0" fontId="0" fillId="42" borderId="30" xfId="0" applyFill="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wrapText="1"/>
    </xf>
    <xf numFmtId="0" fontId="0" fillId="42" borderId="27" xfId="0"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12" fillId="34" borderId="32" xfId="0" applyFont="1" applyFill="1" applyBorder="1" applyAlignment="1">
      <alignment horizontal="left" vertical="center" wrapText="1"/>
    </xf>
    <xf numFmtId="0" fontId="0" fillId="34" borderId="32" xfId="0" applyFill="1" applyBorder="1" applyAlignment="1">
      <alignment horizontal="left" vertical="center" wrapText="1"/>
    </xf>
    <xf numFmtId="0" fontId="0" fillId="43" borderId="32" xfId="0" applyFill="1" applyBorder="1" applyAlignment="1">
      <alignment horizontal="left" vertical="center" wrapText="1"/>
    </xf>
    <xf numFmtId="0" fontId="0" fillId="43" borderId="32" xfId="0" applyFill="1" applyBorder="1" applyAlignment="1">
      <alignment wrapText="1"/>
    </xf>
    <xf numFmtId="0" fontId="0" fillId="43" borderId="32" xfId="0" applyFill="1" applyBorder="1" applyAlignment="1">
      <alignment/>
    </xf>
    <xf numFmtId="0" fontId="0" fillId="34" borderId="32" xfId="0" applyFill="1" applyBorder="1" applyAlignment="1">
      <alignment/>
    </xf>
    <xf numFmtId="0" fontId="0" fillId="34" borderId="33" xfId="0" applyFill="1" applyBorder="1" applyAlignment="1">
      <alignment/>
    </xf>
    <xf numFmtId="0" fontId="14" fillId="33"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42" borderId="18" xfId="0" applyFont="1" applyFill="1" applyBorder="1" applyAlignment="1">
      <alignment horizontal="left" vertical="center" wrapText="1"/>
    </xf>
    <xf numFmtId="0" fontId="0" fillId="0" borderId="17" xfId="0" applyFont="1" applyBorder="1" applyAlignment="1">
      <alignment horizontal="left" vertical="center" wrapText="1"/>
    </xf>
    <xf numFmtId="0" fontId="0" fillId="42" borderId="17" xfId="0" applyFont="1" applyFill="1" applyBorder="1" applyAlignment="1">
      <alignment horizontal="left" vertical="center" wrapText="1"/>
    </xf>
    <xf numFmtId="0" fontId="0" fillId="42" borderId="17" xfId="0"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wrapText="1"/>
    </xf>
    <xf numFmtId="0" fontId="0" fillId="0" borderId="17" xfId="0" applyBorder="1" applyAlignment="1">
      <alignment wrapText="1"/>
    </xf>
    <xf numFmtId="0" fontId="0" fillId="42" borderId="18" xfId="0" applyFill="1" applyBorder="1" applyAlignment="1">
      <alignment horizontal="left" vertical="center" wrapText="1"/>
    </xf>
    <xf numFmtId="0" fontId="78" fillId="34" borderId="32" xfId="0" applyFont="1" applyFill="1" applyBorder="1" applyAlignment="1">
      <alignment horizontal="center" wrapText="1"/>
    </xf>
    <xf numFmtId="0" fontId="0" fillId="34" borderId="32" xfId="0" applyFill="1" applyBorder="1" applyAlignment="1">
      <alignment wrapText="1"/>
    </xf>
    <xf numFmtId="0" fontId="13" fillId="33" borderId="18" xfId="0" applyFont="1" applyFill="1" applyBorder="1" applyAlignment="1">
      <alignment horizontal="left" vertical="center" wrapText="1"/>
    </xf>
    <xf numFmtId="0" fontId="0" fillId="38" borderId="18" xfId="0" applyFont="1" applyFill="1" applyBorder="1" applyAlignment="1" quotePrefix="1">
      <alignment horizontal="left" vertical="center" wrapText="1"/>
    </xf>
    <xf numFmtId="0" fontId="3" fillId="0" borderId="17" xfId="0" applyFont="1" applyBorder="1" applyAlignment="1">
      <alignment horizontal="left" vertical="center" wrapText="1"/>
    </xf>
    <xf numFmtId="0" fontId="3" fillId="42" borderId="17" xfId="0" applyFont="1" applyFill="1" applyBorder="1" applyAlignment="1">
      <alignment horizontal="left" vertical="center" wrapText="1"/>
    </xf>
    <xf numFmtId="0" fontId="3" fillId="42" borderId="18" xfId="0" applyFont="1" applyFill="1" applyBorder="1" applyAlignment="1">
      <alignment horizontal="left" vertical="center" wrapText="1"/>
    </xf>
    <xf numFmtId="0" fontId="0" fillId="0" borderId="34" xfId="0" applyBorder="1" applyAlignment="1">
      <alignment horizontal="left" vertical="center" wrapText="1"/>
    </xf>
    <xf numFmtId="0" fontId="0" fillId="42" borderId="27"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0" fillId="33" borderId="0" xfId="0" applyFill="1" applyAlignment="1">
      <alignment vertical="top"/>
    </xf>
    <xf numFmtId="0" fontId="0" fillId="0" borderId="0" xfId="0" applyAlignment="1">
      <alignment vertical="top"/>
    </xf>
    <xf numFmtId="0" fontId="0" fillId="35" borderId="0" xfId="0" applyFont="1" applyFill="1" applyBorder="1" applyAlignment="1">
      <alignment horizontal="center" vertical="center"/>
    </xf>
    <xf numFmtId="0" fontId="4" fillId="35" borderId="0" xfId="0" applyFont="1" applyFill="1" applyBorder="1" applyAlignment="1">
      <alignment vertical="center"/>
    </xf>
    <xf numFmtId="0" fontId="4" fillId="35" borderId="12" xfId="0" applyFont="1" applyFill="1" applyBorder="1" applyAlignment="1">
      <alignment vertical="center"/>
    </xf>
    <xf numFmtId="0" fontId="0" fillId="35" borderId="0" xfId="0" applyFont="1" applyFill="1" applyBorder="1" applyAlignment="1">
      <alignment horizontal="center" vertical="center"/>
    </xf>
    <xf numFmtId="0" fontId="91" fillId="34" borderId="10" xfId="0" applyFont="1" applyFill="1" applyBorder="1" applyAlignment="1">
      <alignment horizontal="center" wrapText="1"/>
    </xf>
    <xf numFmtId="0" fontId="91" fillId="34" borderId="11" xfId="0" applyFont="1" applyFill="1" applyBorder="1" applyAlignment="1">
      <alignment horizontal="center" vertical="center" wrapText="1"/>
    </xf>
    <xf numFmtId="0" fontId="10" fillId="37" borderId="10" xfId="0" applyFont="1" applyFill="1" applyBorder="1" applyAlignment="1">
      <alignment wrapText="1"/>
    </xf>
    <xf numFmtId="0" fontId="3" fillId="37" borderId="10" xfId="0" applyFont="1" applyFill="1" applyBorder="1" applyAlignment="1">
      <alignment wrapText="1"/>
    </xf>
    <xf numFmtId="0" fontId="0" fillId="38" borderId="0" xfId="0" applyFill="1" applyAlignment="1">
      <alignment vertical="center"/>
    </xf>
    <xf numFmtId="0" fontId="92" fillId="0" borderId="0" xfId="0" applyFont="1" applyAlignment="1">
      <alignment vertical="center"/>
    </xf>
    <xf numFmtId="0" fontId="6" fillId="0" borderId="10" xfId="0" applyFont="1" applyFill="1" applyBorder="1" applyAlignment="1">
      <alignment wrapText="1"/>
    </xf>
    <xf numFmtId="0" fontId="6" fillId="0" borderId="10" xfId="0" applyFont="1" applyFill="1" applyBorder="1" applyAlignment="1">
      <alignment vertical="top" wrapText="1"/>
    </xf>
    <xf numFmtId="0" fontId="6" fillId="38" borderId="10" xfId="0" applyFont="1" applyFill="1" applyBorder="1" applyAlignment="1">
      <alignment wrapText="1"/>
    </xf>
    <xf numFmtId="0" fontId="6" fillId="0" borderId="10" xfId="0" applyFont="1" applyFill="1" applyBorder="1" applyAlignment="1">
      <alignment wrapText="1"/>
    </xf>
    <xf numFmtId="0" fontId="6" fillId="38" borderId="10" xfId="0" applyFont="1" applyFill="1" applyBorder="1" applyAlignment="1">
      <alignment vertical="center" wrapText="1"/>
    </xf>
    <xf numFmtId="0" fontId="0" fillId="36" borderId="0" xfId="0" applyFill="1" applyAlignment="1">
      <alignment vertical="center"/>
    </xf>
    <xf numFmtId="0" fontId="0" fillId="36" borderId="19" xfId="0" applyFill="1" applyBorder="1" applyAlignment="1">
      <alignment vertical="center"/>
    </xf>
    <xf numFmtId="2" fontId="79" fillId="34" borderId="0" xfId="0" applyNumberFormat="1" applyFont="1" applyFill="1" applyAlignment="1">
      <alignment vertical="center"/>
    </xf>
    <xf numFmtId="2" fontId="79" fillId="34" borderId="0" xfId="0" applyNumberFormat="1" applyFont="1" applyFill="1" applyAlignment="1">
      <alignment vertical="center" wrapText="1"/>
    </xf>
    <xf numFmtId="2" fontId="79" fillId="34" borderId="0" xfId="0" applyNumberFormat="1" applyFont="1" applyFill="1" applyAlignment="1">
      <alignment horizontal="left" vertical="center" wrapText="1"/>
    </xf>
    <xf numFmtId="2" fontId="79" fillId="34" borderId="0" xfId="0" applyNumberFormat="1" applyFont="1" applyFill="1" applyAlignment="1">
      <alignment horizontal="center" vertical="center" wrapText="1"/>
    </xf>
    <xf numFmtId="2" fontId="79" fillId="0" borderId="0" xfId="0" applyNumberFormat="1" applyFont="1" applyFill="1" applyAlignment="1">
      <alignment vertical="center" wrapText="1"/>
    </xf>
    <xf numFmtId="2" fontId="6" fillId="33" borderId="0" xfId="0" applyNumberFormat="1" applyFont="1" applyFill="1" applyAlignment="1">
      <alignment vertical="center"/>
    </xf>
    <xf numFmtId="2" fontId="6" fillId="33" borderId="0" xfId="0" applyNumberFormat="1" applyFont="1" applyFill="1" applyAlignment="1">
      <alignment vertical="center" wrapText="1"/>
    </xf>
    <xf numFmtId="2" fontId="11" fillId="33" borderId="0" xfId="0" applyNumberFormat="1" applyFont="1" applyFill="1" applyAlignment="1">
      <alignment horizontal="left" vertical="center" wrapText="1"/>
    </xf>
    <xf numFmtId="2" fontId="11" fillId="33" borderId="0" xfId="0" applyNumberFormat="1" applyFont="1" applyFill="1" applyAlignment="1">
      <alignment horizontal="right" vertical="center" wrapText="1"/>
    </xf>
    <xf numFmtId="2" fontId="0" fillId="33" borderId="0" xfId="0" applyNumberFormat="1" applyFill="1" applyAlignment="1">
      <alignment horizontal="center" vertical="center" wrapText="1"/>
    </xf>
    <xf numFmtId="2" fontId="0" fillId="33" borderId="0" xfId="0" applyNumberFormat="1" applyFill="1" applyAlignment="1">
      <alignment vertical="center" wrapText="1"/>
    </xf>
    <xf numFmtId="2" fontId="0" fillId="0" borderId="0" xfId="0" applyNumberFormat="1" applyFill="1" applyAlignment="1">
      <alignment vertical="center" wrapText="1"/>
    </xf>
    <xf numFmtId="2" fontId="5" fillId="37" borderId="18" xfId="0" applyNumberFormat="1" applyFont="1" applyFill="1" applyBorder="1" applyAlignment="1">
      <alignment horizontal="left" vertical="center" wrapText="1"/>
    </xf>
    <xf numFmtId="2" fontId="6" fillId="37" borderId="20" xfId="0" applyNumberFormat="1" applyFont="1" applyFill="1" applyBorder="1" applyAlignment="1">
      <alignment horizontal="right" vertical="center" wrapText="1"/>
    </xf>
    <xf numFmtId="2" fontId="0" fillId="37" borderId="34" xfId="0" applyNumberFormat="1" applyFont="1" applyFill="1" applyBorder="1" applyAlignment="1">
      <alignment horizontal="center" vertical="center" wrapText="1"/>
    </xf>
    <xf numFmtId="2" fontId="0" fillId="34" borderId="0" xfId="0" applyNumberFormat="1" applyFill="1" applyAlignment="1">
      <alignment vertical="center" wrapText="1"/>
    </xf>
    <xf numFmtId="2" fontId="0" fillId="0" borderId="0" xfId="0" applyNumberFormat="1" applyAlignment="1">
      <alignment vertical="center" wrapText="1"/>
    </xf>
    <xf numFmtId="2" fontId="0" fillId="35" borderId="10" xfId="0" applyNumberFormat="1" applyFont="1" applyFill="1" applyBorder="1" applyAlignment="1">
      <alignment horizontal="center" vertical="center" wrapText="1"/>
    </xf>
    <xf numFmtId="2" fontId="0" fillId="35" borderId="10" xfId="0" applyNumberFormat="1" applyFont="1" applyFill="1" applyBorder="1" applyAlignment="1">
      <alignment horizontal="center" vertical="center" wrapText="1"/>
    </xf>
    <xf numFmtId="2" fontId="7" fillId="35" borderId="33" xfId="0" applyNumberFormat="1" applyFont="1" applyFill="1" applyBorder="1" applyAlignment="1">
      <alignment horizontal="center" vertical="center" wrapText="1"/>
    </xf>
    <xf numFmtId="2" fontId="81" fillId="0" borderId="10" xfId="0" applyNumberFormat="1" applyFont="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2" borderId="11" xfId="0" applyNumberFormat="1" applyFill="1" applyBorder="1" applyAlignment="1">
      <alignment horizontal="center" vertical="center" wrapText="1"/>
    </xf>
    <xf numFmtId="2" fontId="0" fillId="0" borderId="20" xfId="0" applyNumberFormat="1" applyFont="1" applyBorder="1" applyAlignment="1">
      <alignment vertical="center" wrapText="1"/>
    </xf>
    <xf numFmtId="2" fontId="0" fillId="0" borderId="10" xfId="0" applyNumberFormat="1" applyFont="1" applyBorder="1" applyAlignment="1">
      <alignment horizontal="left" vertical="center" wrapText="1"/>
    </xf>
    <xf numFmtId="2" fontId="0" fillId="0" borderId="10" xfId="0" applyNumberFormat="1" applyFont="1" applyBorder="1" applyAlignment="1">
      <alignment vertical="center" wrapText="1"/>
    </xf>
    <xf numFmtId="2" fontId="0" fillId="42" borderId="33" xfId="0" applyNumberFormat="1" applyFont="1" applyFill="1" applyBorder="1" applyAlignment="1">
      <alignment horizontal="left" vertical="center" wrapText="1"/>
    </xf>
    <xf numFmtId="2" fontId="0" fillId="0" borderId="20" xfId="0" applyNumberFormat="1" applyBorder="1" applyAlignment="1">
      <alignment vertical="center" wrapText="1"/>
    </xf>
    <xf numFmtId="2" fontId="0" fillId="0" borderId="10" xfId="0" applyNumberFormat="1" applyBorder="1" applyAlignment="1">
      <alignment horizontal="center" vertical="center" wrapText="1"/>
    </xf>
    <xf numFmtId="2" fontId="0" fillId="2" borderId="10" xfId="0" applyNumberFormat="1" applyFill="1" applyBorder="1" applyAlignment="1">
      <alignment horizontal="center" vertical="center" wrapText="1"/>
    </xf>
    <xf numFmtId="2" fontId="0" fillId="0" borderId="10" xfId="0" applyNumberFormat="1" applyFont="1" applyFill="1" applyBorder="1" applyAlignment="1">
      <alignment vertical="center" wrapText="1"/>
    </xf>
    <xf numFmtId="2" fontId="0" fillId="5" borderId="10" xfId="0" applyNumberFormat="1" applyFill="1" applyBorder="1" applyAlignment="1">
      <alignment horizontal="center" vertical="center" wrapText="1"/>
    </xf>
    <xf numFmtId="2" fontId="0" fillId="38" borderId="11" xfId="0" applyNumberFormat="1" applyFill="1" applyBorder="1" applyAlignment="1">
      <alignment horizontal="center" wrapText="1"/>
    </xf>
    <xf numFmtId="2" fontId="0" fillId="38" borderId="32" xfId="0" applyNumberFormat="1" applyFont="1" applyFill="1" applyBorder="1" applyAlignment="1">
      <alignment horizontal="center" vertical="center" wrapText="1"/>
    </xf>
    <xf numFmtId="2" fontId="0" fillId="0" borderId="26" xfId="0" applyNumberFormat="1" applyFont="1" applyBorder="1" applyAlignment="1">
      <alignment vertical="center" wrapText="1"/>
    </xf>
    <xf numFmtId="2" fontId="0" fillId="0" borderId="11" xfId="0" applyNumberFormat="1" applyFont="1" applyBorder="1" applyAlignment="1">
      <alignment horizontal="left" vertical="center" wrapText="1"/>
    </xf>
    <xf numFmtId="2" fontId="0" fillId="0" borderId="11" xfId="0" applyNumberFormat="1" applyFont="1" applyBorder="1" applyAlignment="1">
      <alignment vertical="center" wrapText="1"/>
    </xf>
    <xf numFmtId="2" fontId="0" fillId="42" borderId="32" xfId="0" applyNumberFormat="1" applyFont="1" applyFill="1" applyBorder="1" applyAlignment="1">
      <alignment horizontal="left" vertical="center" wrapText="1"/>
    </xf>
    <xf numFmtId="2" fontId="0" fillId="0" borderId="26" xfId="0" applyNumberFormat="1" applyBorder="1" applyAlignment="1">
      <alignment vertical="center" wrapText="1"/>
    </xf>
    <xf numFmtId="2" fontId="0" fillId="0" borderId="11" xfId="0" applyNumberFormat="1" applyBorder="1" applyAlignment="1">
      <alignment horizontal="center" vertical="center" wrapText="1"/>
    </xf>
    <xf numFmtId="2" fontId="0" fillId="38" borderId="32" xfId="0" applyNumberFormat="1" applyFill="1" applyBorder="1" applyAlignment="1">
      <alignment horizontal="center" vertical="top" wrapText="1"/>
    </xf>
    <xf numFmtId="2" fontId="0" fillId="0" borderId="19" xfId="0" applyNumberFormat="1" applyBorder="1" applyAlignment="1">
      <alignment horizontal="left" vertical="center" wrapText="1"/>
    </xf>
    <xf numFmtId="2" fontId="0" fillId="0" borderId="19" xfId="0" applyNumberFormat="1" applyBorder="1" applyAlignment="1">
      <alignment vertical="center" wrapText="1"/>
    </xf>
    <xf numFmtId="2" fontId="0" fillId="0" borderId="19" xfId="0" applyNumberFormat="1" applyBorder="1" applyAlignment="1">
      <alignment horizontal="center" vertical="center" wrapText="1"/>
    </xf>
    <xf numFmtId="2" fontId="0" fillId="0" borderId="25" xfId="0" applyNumberFormat="1" applyBorder="1" applyAlignment="1">
      <alignment vertical="center" wrapText="1"/>
    </xf>
    <xf numFmtId="2" fontId="0" fillId="38" borderId="32" xfId="0" applyNumberFormat="1" applyFill="1" applyBorder="1" applyAlignment="1">
      <alignment horizontal="center" vertical="center" wrapText="1"/>
    </xf>
    <xf numFmtId="2" fontId="0" fillId="0" borderId="28" xfId="0" applyNumberFormat="1" applyBorder="1" applyAlignment="1">
      <alignment vertical="center" wrapText="1"/>
    </xf>
    <xf numFmtId="2" fontId="0" fillId="0" borderId="0" xfId="0" applyNumberFormat="1" applyBorder="1" applyAlignment="1">
      <alignment horizontal="left" vertical="center" wrapText="1"/>
    </xf>
    <xf numFmtId="2" fontId="0" fillId="0" borderId="0" xfId="0" applyNumberFormat="1" applyBorder="1" applyAlignment="1">
      <alignment vertical="center" wrapText="1"/>
    </xf>
    <xf numFmtId="2" fontId="0" fillId="0" borderId="0" xfId="0" applyNumberFormat="1" applyBorder="1" applyAlignment="1">
      <alignment horizontal="center" vertical="center" wrapText="1"/>
    </xf>
    <xf numFmtId="2" fontId="0" fillId="0" borderId="27" xfId="0" applyNumberFormat="1" applyBorder="1" applyAlignment="1">
      <alignment vertical="center" wrapText="1"/>
    </xf>
    <xf numFmtId="2" fontId="0" fillId="38" borderId="33" xfId="0" applyNumberFormat="1" applyFill="1" applyBorder="1" applyAlignment="1">
      <alignment horizontal="center" vertical="center" wrapText="1"/>
    </xf>
    <xf numFmtId="2" fontId="0" fillId="0" borderId="31" xfId="0" applyNumberFormat="1" applyBorder="1" applyAlignment="1">
      <alignment vertical="center" wrapText="1"/>
    </xf>
    <xf numFmtId="2" fontId="0" fillId="0" borderId="17" xfId="0" applyNumberFormat="1" applyBorder="1" applyAlignment="1">
      <alignment horizontal="left" vertical="center" wrapText="1"/>
    </xf>
    <xf numFmtId="2" fontId="0" fillId="0" borderId="17" xfId="0" applyNumberFormat="1" applyBorder="1" applyAlignment="1">
      <alignment vertical="center" wrapText="1"/>
    </xf>
    <xf numFmtId="2" fontId="0" fillId="0" borderId="17" xfId="0" applyNumberFormat="1" applyBorder="1" applyAlignment="1">
      <alignment horizontal="center" vertical="center" wrapText="1"/>
    </xf>
    <xf numFmtId="2" fontId="0" fillId="0" borderId="30" xfId="0" applyNumberFormat="1" applyBorder="1" applyAlignment="1">
      <alignment vertical="center" wrapText="1"/>
    </xf>
    <xf numFmtId="2" fontId="0" fillId="34" borderId="0" xfId="0" applyNumberFormat="1" applyFill="1" applyAlignment="1">
      <alignment horizontal="left" vertical="center" wrapText="1"/>
    </xf>
    <xf numFmtId="2" fontId="0" fillId="34" borderId="0" xfId="0" applyNumberFormat="1" applyFill="1" applyAlignment="1">
      <alignment horizontal="center" vertical="center" wrapText="1"/>
    </xf>
    <xf numFmtId="2" fontId="0" fillId="0" borderId="20" xfId="0" applyNumberFormat="1" applyFont="1" applyFill="1" applyBorder="1" applyAlignment="1">
      <alignment vertical="center" wrapText="1"/>
    </xf>
    <xf numFmtId="2" fontId="0" fillId="5" borderId="32" xfId="0" applyNumberFormat="1" applyFill="1" applyBorder="1" applyAlignment="1">
      <alignment horizontal="center" vertical="center" wrapText="1"/>
    </xf>
    <xf numFmtId="2" fontId="0" fillId="0" borderId="11" xfId="0" applyNumberFormat="1" applyBorder="1" applyAlignment="1">
      <alignment vertical="center" wrapText="1"/>
    </xf>
    <xf numFmtId="2" fontId="0" fillId="0" borderId="19" xfId="0" applyNumberFormat="1" applyFont="1" applyBorder="1" applyAlignment="1">
      <alignment horizontal="left" vertical="center" wrapText="1"/>
    </xf>
    <xf numFmtId="2" fontId="0" fillId="0" borderId="19" xfId="0" applyNumberFormat="1" applyFont="1" applyBorder="1" applyAlignment="1">
      <alignment vertical="center" wrapText="1"/>
    </xf>
    <xf numFmtId="2" fontId="0" fillId="0" borderId="19" xfId="0" applyNumberFormat="1" applyFont="1" applyFill="1" applyBorder="1" applyAlignment="1">
      <alignment horizontal="left" vertical="center" wrapText="1"/>
    </xf>
    <xf numFmtId="2" fontId="0" fillId="38" borderId="10" xfId="0" applyNumberFormat="1" applyFont="1" applyFill="1" applyBorder="1" applyAlignment="1">
      <alignment horizontal="center" vertical="center" wrapText="1"/>
    </xf>
    <xf numFmtId="2" fontId="0" fillId="0" borderId="28" xfId="0" applyNumberFormat="1" applyFont="1" applyBorder="1" applyAlignment="1">
      <alignment vertical="center" wrapText="1"/>
    </xf>
    <xf numFmtId="2" fontId="0" fillId="0" borderId="0" xfId="0" applyNumberFormat="1" applyFont="1" applyBorder="1" applyAlignment="1">
      <alignment horizontal="left" vertical="center" wrapText="1"/>
    </xf>
    <xf numFmtId="2" fontId="0" fillId="0" borderId="0" xfId="0" applyNumberFormat="1" applyFont="1" applyBorder="1" applyAlignment="1">
      <alignment vertical="center" wrapText="1"/>
    </xf>
    <xf numFmtId="2" fontId="0" fillId="0" borderId="0" xfId="0" applyNumberFormat="1" applyFont="1" applyFill="1" applyBorder="1" applyAlignment="1">
      <alignment horizontal="left" vertical="center" wrapText="1"/>
    </xf>
    <xf numFmtId="2" fontId="0" fillId="0" borderId="0" xfId="0" applyNumberFormat="1" applyFont="1" applyBorder="1" applyAlignment="1">
      <alignment horizontal="left" wrapText="1"/>
    </xf>
    <xf numFmtId="2" fontId="0" fillId="2" borderId="25" xfId="0" applyNumberFormat="1" applyFill="1" applyBorder="1" applyAlignment="1">
      <alignment horizontal="center" vertical="center" wrapText="1"/>
    </xf>
    <xf numFmtId="2" fontId="0" fillId="42" borderId="33" xfId="0" applyNumberFormat="1" applyFont="1" applyFill="1" applyBorder="1" applyAlignment="1">
      <alignment horizontal="center" vertical="center" wrapText="1"/>
    </xf>
    <xf numFmtId="2" fontId="0" fillId="5" borderId="27" xfId="0" applyNumberFormat="1" applyFill="1" applyBorder="1" applyAlignment="1">
      <alignment horizontal="center" vertical="center" wrapText="1"/>
    </xf>
    <xf numFmtId="2" fontId="0" fillId="5" borderId="33" xfId="0" applyNumberFormat="1" applyFill="1" applyBorder="1" applyAlignment="1">
      <alignment horizontal="center" vertical="center" wrapText="1"/>
    </xf>
    <xf numFmtId="2" fontId="0" fillId="0" borderId="0" xfId="0" applyNumberFormat="1" applyFont="1" applyAlignment="1">
      <alignment vertical="center" wrapText="1"/>
    </xf>
    <xf numFmtId="2" fontId="0" fillId="42" borderId="32" xfId="0" applyNumberFormat="1" applyFont="1" applyFill="1" applyBorder="1" applyAlignment="1">
      <alignment horizontal="center" vertical="center" wrapText="1"/>
    </xf>
    <xf numFmtId="2" fontId="0" fillId="38" borderId="27" xfId="0" applyNumberFormat="1" applyFill="1" applyBorder="1" applyAlignment="1">
      <alignment horizontal="center" vertical="center" wrapText="1"/>
    </xf>
    <xf numFmtId="2" fontId="0" fillId="38" borderId="30" xfId="0" applyNumberForma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left" vertical="center" wrapText="1"/>
    </xf>
    <xf numFmtId="2" fontId="9" fillId="34" borderId="0" xfId="0" applyNumberFormat="1" applyFont="1" applyFill="1" applyAlignment="1">
      <alignment horizontal="left" vertical="center" wrapText="1"/>
    </xf>
    <xf numFmtId="2" fontId="0" fillId="33" borderId="0" xfId="0" applyNumberFormat="1" applyFont="1" applyFill="1" applyAlignment="1">
      <alignment horizontal="left" vertical="center" wrapText="1"/>
    </xf>
    <xf numFmtId="2" fontId="5" fillId="37" borderId="18" xfId="0" applyNumberFormat="1" applyFont="1" applyFill="1" applyBorder="1" applyAlignment="1">
      <alignment horizontal="right" vertical="center" wrapText="1"/>
    </xf>
    <xf numFmtId="2" fontId="0" fillId="37" borderId="34" xfId="0" applyNumberFormat="1" applyFont="1" applyFill="1" applyBorder="1" applyAlignment="1">
      <alignment horizontal="center" vertical="center" wrapText="1"/>
    </xf>
    <xf numFmtId="2" fontId="81" fillId="0" borderId="34" xfId="0" applyNumberFormat="1" applyFont="1" applyBorder="1" applyAlignment="1">
      <alignment horizontal="center" vertical="center" wrapText="1"/>
    </xf>
    <xf numFmtId="2" fontId="0" fillId="0" borderId="18" xfId="0" applyNumberFormat="1" applyBorder="1" applyAlignment="1">
      <alignment vertical="center" wrapText="1"/>
    </xf>
    <xf numFmtId="2" fontId="0" fillId="0" borderId="20" xfId="0" applyNumberFormat="1" applyFont="1" applyBorder="1" applyAlignment="1">
      <alignment horizontal="left" vertical="center" wrapText="1"/>
    </xf>
    <xf numFmtId="2" fontId="0" fillId="0" borderId="32" xfId="0" applyNumberFormat="1" applyBorder="1" applyAlignment="1">
      <alignment vertical="center" wrapText="1"/>
    </xf>
    <xf numFmtId="2" fontId="0" fillId="5" borderId="0" xfId="0" applyNumberFormat="1" applyFill="1" applyAlignment="1">
      <alignment horizontal="center" vertical="center" wrapText="1"/>
    </xf>
    <xf numFmtId="2" fontId="0" fillId="34" borderId="0" xfId="0" applyNumberFormat="1" applyFont="1" applyFill="1" applyAlignment="1">
      <alignment horizontal="left" vertical="center" wrapText="1"/>
    </xf>
    <xf numFmtId="2" fontId="6" fillId="37" borderId="20" xfId="0" applyNumberFormat="1" applyFont="1" applyFill="1" applyBorder="1" applyAlignment="1">
      <alignment horizontal="right" vertical="center" wrapText="1"/>
    </xf>
    <xf numFmtId="2" fontId="0" fillId="0" borderId="26" xfId="0" applyNumberFormat="1" applyFont="1" applyBorder="1" applyAlignment="1">
      <alignment horizontal="left" vertical="center" wrapText="1"/>
    </xf>
    <xf numFmtId="2" fontId="0" fillId="38" borderId="10" xfId="0" applyNumberFormat="1" applyFill="1" applyBorder="1" applyAlignment="1">
      <alignment horizontal="center" vertical="center" wrapText="1"/>
    </xf>
    <xf numFmtId="2" fontId="0" fillId="34" borderId="0" xfId="0" applyNumberFormat="1" applyFill="1" applyBorder="1" applyAlignment="1">
      <alignment vertical="center" wrapText="1"/>
    </xf>
    <xf numFmtId="2" fontId="81" fillId="0" borderId="11" xfId="0" applyNumberFormat="1" applyFont="1" applyBorder="1" applyAlignment="1">
      <alignment horizontal="center" vertical="center" wrapText="1"/>
    </xf>
    <xf numFmtId="2" fontId="0" fillId="0" borderId="25" xfId="0" applyNumberFormat="1" applyFont="1" applyBorder="1" applyAlignment="1">
      <alignment vertical="center" wrapText="1"/>
    </xf>
    <xf numFmtId="2" fontId="0" fillId="0" borderId="0" xfId="0" applyNumberFormat="1" applyAlignment="1">
      <alignment vertical="center"/>
    </xf>
    <xf numFmtId="2" fontId="0" fillId="0" borderId="10" xfId="0" applyNumberFormat="1" applyBorder="1" applyAlignment="1">
      <alignment vertical="center" wrapText="1"/>
    </xf>
    <xf numFmtId="2" fontId="0" fillId="0" borderId="0" xfId="0" applyNumberFormat="1" applyFont="1" applyAlignment="1">
      <alignment horizontal="left" vertical="center" wrapText="1"/>
    </xf>
    <xf numFmtId="2" fontId="9" fillId="34" borderId="0" xfId="0" applyNumberFormat="1" applyFont="1" applyFill="1" applyAlignment="1">
      <alignment horizontal="center" vertical="center" wrapText="1"/>
    </xf>
    <xf numFmtId="2" fontId="0" fillId="33" borderId="0" xfId="0" applyNumberFormat="1" applyFont="1" applyFill="1" applyAlignment="1">
      <alignment horizontal="center" vertical="center" wrapText="1"/>
    </xf>
    <xf numFmtId="2" fontId="0" fillId="37" borderId="18" xfId="0" applyNumberFormat="1" applyFont="1" applyFill="1" applyBorder="1" applyAlignment="1">
      <alignment horizontal="center" vertical="center" wrapText="1"/>
    </xf>
    <xf numFmtId="2" fontId="0" fillId="0" borderId="20" xfId="0" applyNumberFormat="1" applyFont="1" applyBorder="1" applyAlignment="1">
      <alignment horizontal="center" vertical="center" wrapText="1"/>
    </xf>
    <xf numFmtId="2" fontId="0" fillId="0" borderId="34" xfId="0" applyNumberFormat="1" applyFont="1" applyBorder="1" applyAlignment="1">
      <alignment vertical="center" wrapText="1"/>
    </xf>
    <xf numFmtId="2" fontId="0" fillId="0" borderId="26" xfId="0" applyNumberFormat="1" applyFont="1" applyBorder="1" applyAlignment="1">
      <alignment horizontal="center" vertical="center" wrapText="1"/>
    </xf>
    <xf numFmtId="2" fontId="0" fillId="0" borderId="26" xfId="0" applyNumberFormat="1" applyFont="1" applyBorder="1" applyAlignment="1">
      <alignment wrapText="1"/>
    </xf>
    <xf numFmtId="2" fontId="0" fillId="0" borderId="19" xfId="0"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2" fontId="0" fillId="34" borderId="0" xfId="0" applyNumberFormat="1" applyFont="1" applyFill="1" applyAlignment="1">
      <alignment horizontal="center" vertical="center" wrapText="1"/>
    </xf>
    <xf numFmtId="2" fontId="0" fillId="0" borderId="0" xfId="0" applyNumberFormat="1" applyAlignment="1">
      <alignment wrapText="1"/>
    </xf>
    <xf numFmtId="2" fontId="0" fillId="0" borderId="0" xfId="0" applyNumberFormat="1" applyFont="1" applyAlignment="1">
      <alignment horizontal="center" vertical="center" wrapText="1"/>
    </xf>
    <xf numFmtId="2" fontId="79" fillId="34" borderId="0" xfId="0" applyNumberFormat="1" applyFont="1" applyFill="1" applyAlignment="1">
      <alignment vertical="center"/>
    </xf>
    <xf numFmtId="2" fontId="9" fillId="34" borderId="0" xfId="0" applyNumberFormat="1" applyFont="1" applyFill="1" applyAlignment="1">
      <alignment vertical="center" wrapText="1"/>
    </xf>
    <xf numFmtId="2" fontId="0" fillId="33" borderId="0" xfId="0" applyNumberFormat="1" applyFont="1" applyFill="1" applyAlignment="1">
      <alignment horizontal="right" vertical="center" wrapText="1"/>
    </xf>
    <xf numFmtId="2" fontId="0" fillId="34" borderId="0" xfId="0" applyNumberFormat="1" applyFont="1" applyFill="1" applyAlignment="1">
      <alignment vertical="center" wrapText="1"/>
    </xf>
    <xf numFmtId="2" fontId="0" fillId="0" borderId="25" xfId="0" applyNumberFormat="1" applyFont="1" applyBorder="1" applyAlignment="1">
      <alignment wrapText="1"/>
    </xf>
    <xf numFmtId="2" fontId="0" fillId="34" borderId="28" xfId="0" applyNumberFormat="1" applyFill="1" applyBorder="1" applyAlignment="1">
      <alignment vertical="center" wrapText="1"/>
    </xf>
    <xf numFmtId="2" fontId="0" fillId="34" borderId="0" xfId="0" applyNumberFormat="1" applyFont="1" applyFill="1" applyBorder="1" applyAlignment="1">
      <alignment vertical="center" wrapText="1"/>
    </xf>
    <xf numFmtId="0" fontId="0" fillId="35" borderId="0" xfId="0" applyFont="1" applyFill="1" applyBorder="1" applyAlignment="1">
      <alignment horizontal="center" vertical="center"/>
    </xf>
    <xf numFmtId="0" fontId="5" fillId="37" borderId="18" xfId="0" applyFont="1" applyFill="1" applyBorder="1" applyAlignment="1">
      <alignment horizontal="left" vertical="center" wrapText="1"/>
    </xf>
    <xf numFmtId="0" fontId="0" fillId="37" borderId="0" xfId="0" applyFill="1" applyBorder="1" applyAlignment="1">
      <alignment vertical="center" wrapText="1"/>
    </xf>
    <xf numFmtId="0" fontId="0" fillId="0" borderId="10" xfId="0" applyFont="1" applyBorder="1" applyAlignment="1">
      <alignment horizontal="left" vertical="center" wrapText="1"/>
    </xf>
    <xf numFmtId="0" fontId="0" fillId="42" borderId="33" xfId="0" applyFont="1" applyFill="1" applyBorder="1" applyAlignment="1">
      <alignment horizontal="left" vertical="center" wrapText="1"/>
    </xf>
    <xf numFmtId="0" fontId="0" fillId="38" borderId="11" xfId="0" applyFill="1" applyBorder="1" applyAlignment="1">
      <alignment horizontal="center" wrapText="1"/>
    </xf>
    <xf numFmtId="0" fontId="0" fillId="38" borderId="32" xfId="0" applyFont="1" applyFill="1" applyBorder="1" applyAlignment="1">
      <alignment horizontal="center" vertical="center" wrapText="1"/>
    </xf>
    <xf numFmtId="0" fontId="0" fillId="38" borderId="32" xfId="0" applyFill="1" applyBorder="1" applyAlignment="1">
      <alignment horizontal="center" vertical="top" wrapText="1"/>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34" borderId="0" xfId="0" applyFill="1" applyAlignment="1">
      <alignment horizontal="left" vertical="center" wrapText="1"/>
    </xf>
    <xf numFmtId="0" fontId="0" fillId="34" borderId="0" xfId="0" applyFill="1" applyAlignment="1">
      <alignment horizontal="center" vertical="center" wrapText="1"/>
    </xf>
    <xf numFmtId="0" fontId="0" fillId="0" borderId="20" xfId="0" applyFont="1" applyBorder="1" applyAlignment="1">
      <alignment horizontal="center" vertical="center" wrapText="1"/>
    </xf>
    <xf numFmtId="0" fontId="59"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79" fillId="34" borderId="0" xfId="0" applyFont="1" applyFill="1" applyAlignment="1">
      <alignment horizontal="center" vertical="top" textRotation="180"/>
    </xf>
    <xf numFmtId="0" fontId="59" fillId="33" borderId="32"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0" fillId="33" borderId="20"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0" fillId="35" borderId="0" xfId="0" applyFont="1" applyFill="1" applyBorder="1" applyAlignment="1">
      <alignment horizontal="center" vertical="center"/>
    </xf>
    <xf numFmtId="0" fontId="19"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3" fillId="35" borderId="24"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25" xfId="0" applyFont="1" applyFill="1" applyBorder="1" applyAlignment="1">
      <alignment horizontal="center" vertical="center"/>
    </xf>
    <xf numFmtId="0" fontId="0" fillId="35" borderId="29" xfId="0" applyFill="1" applyBorder="1" applyAlignment="1">
      <alignment horizontal="center" vertical="center"/>
    </xf>
    <xf numFmtId="0" fontId="0" fillId="35" borderId="17" xfId="0" applyFill="1" applyBorder="1" applyAlignment="1">
      <alignment horizontal="center" vertical="center"/>
    </xf>
    <xf numFmtId="0" fontId="0" fillId="35" borderId="30" xfId="0" applyFill="1" applyBorder="1" applyAlignment="1">
      <alignment horizontal="center" vertical="center"/>
    </xf>
    <xf numFmtId="0" fontId="0" fillId="33" borderId="15" xfId="0" applyFill="1" applyBorder="1" applyAlignment="1">
      <alignment horizontal="left" vertical="center" wrapText="1"/>
    </xf>
    <xf numFmtId="0" fontId="0" fillId="33" borderId="13" xfId="0" applyFill="1" applyBorder="1" applyAlignment="1">
      <alignment horizontal="left" vertical="center" wrapText="1"/>
    </xf>
    <xf numFmtId="0" fontId="0" fillId="33" borderId="16" xfId="0" applyFill="1" applyBorder="1" applyAlignment="1">
      <alignment horizontal="left" vertical="center" wrapText="1"/>
    </xf>
    <xf numFmtId="0" fontId="7" fillId="35" borderId="11" xfId="0" applyFont="1" applyFill="1" applyBorder="1" applyAlignment="1">
      <alignment horizontal="center" vertical="center" wrapText="1"/>
    </xf>
    <xf numFmtId="0" fontId="7" fillId="35" borderId="33" xfId="0"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33" xfId="0" applyNumberFormat="1" applyFont="1" applyFill="1" applyBorder="1" applyAlignment="1">
      <alignment horizontal="center" vertical="center" wrapText="1"/>
    </xf>
    <xf numFmtId="2" fontId="0" fillId="37" borderId="11" xfId="0" applyNumberFormat="1" applyFill="1" applyBorder="1" applyAlignment="1">
      <alignment horizontal="center" vertical="center" wrapText="1"/>
    </xf>
    <xf numFmtId="2" fontId="0" fillId="37" borderId="32" xfId="0" applyNumberFormat="1" applyFill="1" applyBorder="1" applyAlignment="1">
      <alignment horizontal="center" vertical="center" wrapText="1"/>
    </xf>
    <xf numFmtId="2" fontId="0" fillId="37" borderId="27" xfId="0" applyNumberFormat="1" applyFill="1" applyBorder="1" applyAlignment="1">
      <alignment horizontal="center" vertical="center" wrapText="1"/>
    </xf>
    <xf numFmtId="0" fontId="5" fillId="37" borderId="20"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0" fillId="37" borderId="11"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2" fontId="5" fillId="37" borderId="20" xfId="0" applyNumberFormat="1" applyFont="1" applyFill="1" applyBorder="1" applyAlignment="1">
      <alignment horizontal="left" vertical="center" wrapText="1"/>
    </xf>
    <xf numFmtId="2" fontId="5" fillId="37" borderId="18" xfId="0" applyNumberFormat="1" applyFont="1" applyFill="1" applyBorder="1" applyAlignment="1">
      <alignment horizontal="left" vertical="center" wrapText="1"/>
    </xf>
    <xf numFmtId="2" fontId="0" fillId="37" borderId="11" xfId="0" applyNumberFormat="1" applyFont="1" applyFill="1" applyBorder="1" applyAlignment="1">
      <alignment horizontal="center" vertical="center" wrapText="1"/>
    </xf>
    <xf numFmtId="2" fontId="0" fillId="37" borderId="32" xfId="0" applyNumberFormat="1" applyFont="1" applyFill="1" applyBorder="1" applyAlignment="1">
      <alignment horizontal="center" vertical="center" wrapText="1"/>
    </xf>
    <xf numFmtId="2" fontId="0" fillId="37" borderId="28" xfId="0" applyNumberFormat="1" applyFont="1" applyFill="1" applyBorder="1" applyAlignment="1">
      <alignment horizontal="center" vertical="center" wrapText="1"/>
    </xf>
    <xf numFmtId="2" fontId="0" fillId="37" borderId="33" xfId="0" applyNumberFormat="1" applyFont="1" applyFill="1" applyBorder="1" applyAlignment="1">
      <alignment horizontal="center" vertical="center" wrapText="1"/>
    </xf>
    <xf numFmtId="2" fontId="0" fillId="35" borderId="26" xfId="0" applyNumberFormat="1" applyFont="1" applyFill="1" applyBorder="1" applyAlignment="1">
      <alignment horizontal="center" vertical="center" wrapText="1"/>
    </xf>
    <xf numFmtId="2" fontId="0" fillId="35" borderId="25" xfId="0" applyNumberFormat="1" applyFont="1" applyFill="1" applyBorder="1" applyAlignment="1">
      <alignment horizontal="center" vertical="center" wrapText="1"/>
    </xf>
    <xf numFmtId="2" fontId="0" fillId="35" borderId="31" xfId="0" applyNumberFormat="1" applyFont="1" applyFill="1" applyBorder="1" applyAlignment="1">
      <alignment horizontal="center" vertical="center" wrapText="1"/>
    </xf>
    <xf numFmtId="2" fontId="0" fillId="35" borderId="30" xfId="0" applyNumberFormat="1" applyFont="1" applyFill="1" applyBorder="1" applyAlignment="1">
      <alignment horizontal="center" vertical="center" wrapText="1"/>
    </xf>
    <xf numFmtId="2" fontId="7" fillId="35" borderId="33" xfId="0" applyNumberFormat="1" applyFont="1" applyFill="1" applyBorder="1" applyAlignment="1">
      <alignment horizontal="center" vertical="center" wrapText="1"/>
    </xf>
    <xf numFmtId="2" fontId="7" fillId="35" borderId="10" xfId="0" applyNumberFormat="1" applyFont="1" applyFill="1" applyBorder="1" applyAlignment="1">
      <alignment horizontal="center" vertical="center" wrapText="1"/>
    </xf>
    <xf numFmtId="2" fontId="7" fillId="35" borderId="10" xfId="0" applyNumberFormat="1" applyFont="1" applyFill="1" applyBorder="1" applyAlignment="1">
      <alignment horizontal="center" vertical="center" wrapText="1"/>
    </xf>
    <xf numFmtId="2" fontId="0" fillId="37" borderId="0" xfId="0" applyNumberFormat="1" applyFill="1" applyBorder="1" applyAlignment="1">
      <alignment horizontal="center" vertical="center" wrapText="1"/>
    </xf>
    <xf numFmtId="2" fontId="0" fillId="37" borderId="28" xfId="0" applyNumberFormat="1" applyFill="1" applyBorder="1" applyAlignment="1">
      <alignment horizontal="center" vertical="center" wrapText="1"/>
    </xf>
    <xf numFmtId="2" fontId="0" fillId="37" borderId="31" xfId="0" applyNumberFormat="1" applyFill="1" applyBorder="1" applyAlignment="1">
      <alignment horizontal="center" vertical="center" wrapText="1"/>
    </xf>
    <xf numFmtId="2" fontId="0" fillId="35" borderId="19" xfId="0" applyNumberFormat="1" applyFont="1" applyFill="1" applyBorder="1" applyAlignment="1">
      <alignment horizontal="center" vertical="center" wrapText="1"/>
    </xf>
    <xf numFmtId="2" fontId="0" fillId="35" borderId="17" xfId="0" applyNumberFormat="1" applyFont="1" applyFill="1" applyBorder="1" applyAlignment="1">
      <alignment horizontal="center" vertical="center" wrapText="1"/>
    </xf>
    <xf numFmtId="2" fontId="0" fillId="37" borderId="26" xfId="0" applyNumberFormat="1" applyFill="1" applyBorder="1" applyAlignment="1">
      <alignment horizontal="center" vertical="center" wrapText="1"/>
    </xf>
    <xf numFmtId="2" fontId="5" fillId="37" borderId="17" xfId="0" applyNumberFormat="1" applyFont="1" applyFill="1" applyBorder="1" applyAlignment="1">
      <alignment horizontal="left" vertical="center" wrapText="1"/>
    </xf>
    <xf numFmtId="2" fontId="6" fillId="33" borderId="17" xfId="0" applyNumberFormat="1" applyFont="1" applyFill="1" applyBorder="1" applyAlignment="1">
      <alignment horizontal="left"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7" fillId="3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 fillId="33" borderId="17" xfId="0" applyFont="1" applyFill="1" applyBorder="1" applyAlignment="1">
      <alignment horizontal="left" vertical="center" wrapText="1"/>
    </xf>
    <xf numFmtId="0" fontId="0" fillId="37" borderId="11" xfId="0" applyFill="1" applyBorder="1" applyAlignment="1">
      <alignment horizontal="center" vertical="center" wrapText="1"/>
    </xf>
    <xf numFmtId="0" fontId="0" fillId="37" borderId="32" xfId="0" applyFill="1" applyBorder="1" applyAlignment="1">
      <alignment horizontal="center" vertical="center" wrapText="1"/>
    </xf>
    <xf numFmtId="0" fontId="0" fillId="37" borderId="33" xfId="0" applyFill="1" applyBorder="1" applyAlignment="1">
      <alignment horizontal="center" vertical="center" wrapText="1"/>
    </xf>
    <xf numFmtId="0" fontId="0" fillId="37" borderId="33" xfId="0" applyFont="1" applyFill="1" applyBorder="1" applyAlignment="1">
      <alignment horizontal="center" vertical="center" wrapText="1"/>
    </xf>
    <xf numFmtId="2" fontId="6" fillId="33" borderId="17" xfId="0" applyNumberFormat="1" applyFont="1" applyFill="1" applyBorder="1" applyAlignment="1">
      <alignment horizontal="left" vertical="center"/>
    </xf>
    <xf numFmtId="0" fontId="3" fillId="0" borderId="21" xfId="0" applyFont="1" applyBorder="1" applyAlignment="1">
      <alignment horizontal="center" vertical="center" wrapText="1"/>
    </xf>
    <xf numFmtId="0" fontId="82" fillId="39" borderId="13" xfId="0" applyFont="1" applyFill="1" applyBorder="1" applyAlignment="1">
      <alignment horizontal="left" wrapText="1"/>
    </xf>
    <xf numFmtId="0" fontId="83" fillId="40" borderId="20" xfId="50" applyFont="1" applyFill="1" applyBorder="1" applyAlignment="1">
      <alignment horizontal="center" vertical="center" wrapText="1"/>
      <protection/>
    </xf>
    <xf numFmtId="0" fontId="83" fillId="40" borderId="18" xfId="50" applyFont="1" applyFill="1" applyBorder="1" applyAlignment="1">
      <alignment horizontal="center" vertical="center" wrapText="1"/>
      <protection/>
    </xf>
    <xf numFmtId="0" fontId="83" fillId="40" borderId="34" xfId="50" applyFont="1" applyFill="1" applyBorder="1" applyAlignment="1">
      <alignment horizontal="center" vertical="center" wrapText="1"/>
      <protection/>
    </xf>
    <xf numFmtId="0" fontId="83" fillId="40" borderId="10" xfId="50" applyFont="1" applyFill="1" applyBorder="1" applyAlignment="1">
      <alignment horizontal="center" vertical="center" wrapText="1"/>
      <protection/>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 2 3" xfId="48"/>
    <cellStyle name="Normale 3" xfId="49"/>
    <cellStyle name="Normale 4" xfId="50"/>
    <cellStyle name="Nota" xfId="51"/>
    <cellStyle name="Output" xfId="52"/>
    <cellStyle name="Percent" xfId="53"/>
    <cellStyle name="Percentuale 2" xfId="54"/>
    <cellStyle name="Percentuale 2 2" xfId="55"/>
    <cellStyle name="Percentuale 2 3" xfId="56"/>
    <cellStyle name="Percentuale 3"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pia%20di%20KIT%202016%20-%20Anticorruzione%20All.4%20-%20PTPC_CdC_schede%20di%20rischio%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istro%20del%20Rischio%20Bergamo%20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B (2)"/>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B (2)"/>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10">
        <row r="3">
          <cell r="A3" t="str">
            <v>D.01 Erogazione di incentivi, sovvenzioni e contributi finanziari a privati</v>
          </cell>
        </row>
        <row r="17">
          <cell r="A17" t="str">
            <v>D.02 Concessione di contributi per effetto di specifici protocolli d'intesa o convenzioni sottoscritti con enti pubblici o con organismi, enti e società a prevalente capitale pubblico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E54"/>
  <sheetViews>
    <sheetView tabSelected="1" view="pageLayout" zoomScale="70" zoomScalePageLayoutView="70" workbookViewId="0" topLeftCell="A1">
      <selection activeCell="A1" sqref="A1"/>
    </sheetView>
  </sheetViews>
  <sheetFormatPr defaultColWidth="11.421875" defaultRowHeight="12.75" outlineLevelCol="1"/>
  <cols>
    <col min="1" max="1" width="100.140625" style="5" customWidth="1"/>
    <col min="2" max="2" width="43.421875" style="0" customWidth="1" outlineLevel="1"/>
    <col min="3" max="3" width="5.00390625" style="23" customWidth="1"/>
    <col min="4" max="4" width="34.421875" style="0" customWidth="1" outlineLevel="1"/>
    <col min="5" max="5" width="4.7109375" style="23" customWidth="1"/>
  </cols>
  <sheetData>
    <row r="1" spans="1:5" ht="33" customHeight="1">
      <c r="A1" s="237" t="s">
        <v>605</v>
      </c>
      <c r="B1" s="21"/>
      <c r="C1" s="386" t="s">
        <v>123</v>
      </c>
      <c r="D1" s="21"/>
      <c r="E1" s="386" t="s">
        <v>114</v>
      </c>
    </row>
    <row r="2" spans="1:5" ht="24.75" customHeight="1">
      <c r="A2" s="383" t="s">
        <v>115</v>
      </c>
      <c r="B2" s="22" t="str">
        <f>A6</f>
        <v>A) Acquisizione e progressione del personale</v>
      </c>
      <c r="C2" s="386"/>
      <c r="D2" s="22" t="s">
        <v>116</v>
      </c>
      <c r="E2" s="386"/>
    </row>
    <row r="3" spans="1:5" ht="24.75" customHeight="1">
      <c r="A3" s="384"/>
      <c r="B3" s="22" t="str">
        <f>A13</f>
        <v>B) Contratti Pubblici- Affidamento diretto- Procedura negoziata per l'esecuzione di lavori, forniture di beni o servizi</v>
      </c>
      <c r="C3" s="386"/>
      <c r="D3" s="22" t="s">
        <v>117</v>
      </c>
      <c r="E3" s="386"/>
    </row>
    <row r="4" spans="1:5" ht="38.25">
      <c r="A4" s="384"/>
      <c r="B4" s="22" t="str">
        <f>A19</f>
        <v>C) Provvedimenti ampliativi della sfera giuridica dei destinatari privi di effetto economico diretto ed immediato per il destinatario</v>
      </c>
      <c r="C4" s="386"/>
      <c r="D4" s="133" t="s">
        <v>118</v>
      </c>
      <c r="E4" s="386"/>
    </row>
    <row r="5" spans="1:5" ht="38.25">
      <c r="A5" s="385"/>
      <c r="B5" s="22" t="str">
        <f>A38</f>
        <v>D) Provvedimenti ampliativi della sfera giuridica dei destinatari con effetto economico diretto ed immediato per il destinatario</v>
      </c>
      <c r="C5" s="386"/>
      <c r="D5" s="22"/>
      <c r="E5" s="386"/>
    </row>
    <row r="6" spans="1:5" ht="15.75">
      <c r="A6" s="243" t="s">
        <v>5</v>
      </c>
      <c r="B6" s="22" t="str">
        <f>A43</f>
        <v>E) Sorveglianza e controlli</v>
      </c>
      <c r="C6" s="386"/>
      <c r="D6" s="22"/>
      <c r="E6" s="386"/>
    </row>
    <row r="7" spans="1:5" ht="15">
      <c r="A7" s="134" t="s">
        <v>603</v>
      </c>
      <c r="B7" s="22" t="str">
        <f>A50</f>
        <v>F) Risoluzione delle controversie</v>
      </c>
      <c r="C7" s="386"/>
      <c r="D7" s="22"/>
      <c r="E7" s="386"/>
    </row>
    <row r="8" spans="1:5" ht="15">
      <c r="A8" s="7" t="s">
        <v>542</v>
      </c>
      <c r="B8" s="22"/>
      <c r="C8" s="386"/>
      <c r="D8" s="22"/>
      <c r="E8" s="386"/>
    </row>
    <row r="9" spans="1:5" ht="15">
      <c r="A9" s="134" t="s">
        <v>543</v>
      </c>
      <c r="B9" s="22"/>
      <c r="C9" s="386"/>
      <c r="D9" s="22"/>
      <c r="E9" s="386"/>
    </row>
    <row r="10" spans="1:5" ht="15">
      <c r="A10" s="134" t="s">
        <v>618</v>
      </c>
      <c r="B10" s="22"/>
      <c r="C10" s="386"/>
      <c r="D10" s="22"/>
      <c r="E10" s="386"/>
    </row>
    <row r="11" spans="1:5" ht="30">
      <c r="A11" s="134" t="s">
        <v>619</v>
      </c>
      <c r="B11" s="372"/>
      <c r="C11" s="386"/>
      <c r="D11" s="372"/>
      <c r="E11" s="386"/>
    </row>
    <row r="12" spans="1:5" ht="15">
      <c r="A12" s="27"/>
      <c r="B12" s="17"/>
      <c r="C12" s="386"/>
      <c r="D12" s="17"/>
      <c r="E12" s="386"/>
    </row>
    <row r="13" spans="1:5" s="232" customFormat="1" ht="34.5" customHeight="1">
      <c r="A13" s="244" t="s">
        <v>538</v>
      </c>
      <c r="B13" s="231"/>
      <c r="C13" s="386"/>
      <c r="D13" s="231"/>
      <c r="E13" s="386"/>
    </row>
    <row r="14" spans="1:5" ht="15">
      <c r="A14" s="7" t="s">
        <v>8</v>
      </c>
      <c r="B14" s="17"/>
      <c r="C14" s="386"/>
      <c r="D14" s="17"/>
      <c r="E14" s="386"/>
    </row>
    <row r="15" spans="1:5" ht="15">
      <c r="A15" s="7" t="s">
        <v>539</v>
      </c>
      <c r="B15" s="17"/>
      <c r="C15" s="386"/>
      <c r="D15" s="17"/>
      <c r="E15" s="386"/>
    </row>
    <row r="16" spans="1:5" ht="15">
      <c r="A16" s="7" t="s">
        <v>541</v>
      </c>
      <c r="B16" s="17"/>
      <c r="C16" s="386"/>
      <c r="D16" s="17"/>
      <c r="E16" s="386"/>
    </row>
    <row r="17" spans="1:5" ht="15">
      <c r="A17" s="7" t="s">
        <v>540</v>
      </c>
      <c r="B17" s="17"/>
      <c r="C17" s="386"/>
      <c r="D17" s="17"/>
      <c r="E17" s="386"/>
    </row>
    <row r="18" spans="1:5" ht="15">
      <c r="A18" s="27"/>
      <c r="B18" s="17"/>
      <c r="C18" s="386"/>
      <c r="D18" s="17"/>
      <c r="E18" s="386"/>
    </row>
    <row r="19" spans="1:5" ht="31.5">
      <c r="A19" s="243" t="s">
        <v>19</v>
      </c>
      <c r="B19" s="17"/>
      <c r="C19" s="386"/>
      <c r="D19" s="17"/>
      <c r="E19" s="386"/>
    </row>
    <row r="20" spans="1:5" ht="15">
      <c r="A20" s="143" t="s">
        <v>242</v>
      </c>
      <c r="B20" s="17"/>
      <c r="C20" s="386"/>
      <c r="D20" s="17"/>
      <c r="E20" s="386"/>
    </row>
    <row r="21" spans="1:5" ht="30">
      <c r="A21" s="142" t="s">
        <v>243</v>
      </c>
      <c r="B21" s="17"/>
      <c r="C21" s="386"/>
      <c r="D21" s="17"/>
      <c r="E21" s="386"/>
    </row>
    <row r="22" spans="1:5" ht="15">
      <c r="A22" s="134" t="s">
        <v>244</v>
      </c>
      <c r="B22" s="17"/>
      <c r="C22" s="386"/>
      <c r="D22" s="17"/>
      <c r="E22" s="386"/>
    </row>
    <row r="23" spans="1:5" ht="15">
      <c r="A23" s="134" t="s">
        <v>245</v>
      </c>
      <c r="B23" s="17"/>
      <c r="C23" s="386"/>
      <c r="D23" s="17"/>
      <c r="E23" s="386"/>
    </row>
    <row r="24" spans="1:5" ht="15">
      <c r="A24" s="134" t="s">
        <v>246</v>
      </c>
      <c r="B24" s="17"/>
      <c r="C24" s="386"/>
      <c r="D24" s="17"/>
      <c r="E24" s="386"/>
    </row>
    <row r="25" spans="1:5" ht="15">
      <c r="A25" s="134" t="s">
        <v>247</v>
      </c>
      <c r="B25" s="17"/>
      <c r="C25" s="386"/>
      <c r="D25" s="17"/>
      <c r="E25" s="386"/>
    </row>
    <row r="26" spans="1:5" ht="15">
      <c r="A26" s="134" t="s">
        <v>248</v>
      </c>
      <c r="B26" s="17"/>
      <c r="C26" s="386"/>
      <c r="D26" s="17"/>
      <c r="E26" s="386"/>
    </row>
    <row r="27" spans="1:5" ht="15">
      <c r="A27" s="134" t="s">
        <v>249</v>
      </c>
      <c r="B27" s="17"/>
      <c r="C27" s="386"/>
      <c r="D27" s="17"/>
      <c r="E27" s="386"/>
    </row>
    <row r="28" spans="1:5" ht="15">
      <c r="A28" s="145" t="s">
        <v>250</v>
      </c>
      <c r="B28" s="17"/>
      <c r="C28" s="386"/>
      <c r="D28" s="17"/>
      <c r="E28" s="386"/>
    </row>
    <row r="29" spans="1:5" ht="15">
      <c r="A29" s="144" t="s">
        <v>251</v>
      </c>
      <c r="B29" s="17"/>
      <c r="C29" s="386"/>
      <c r="D29" s="17"/>
      <c r="E29" s="386"/>
    </row>
    <row r="30" spans="1:5" ht="15">
      <c r="A30" s="134" t="s">
        <v>267</v>
      </c>
      <c r="B30" s="17"/>
      <c r="C30" s="386"/>
      <c r="D30" s="17"/>
      <c r="E30" s="386"/>
    </row>
    <row r="31" spans="1:5" ht="15">
      <c r="A31" s="134" t="s">
        <v>252</v>
      </c>
      <c r="B31" s="17"/>
      <c r="C31" s="386"/>
      <c r="D31" s="17"/>
      <c r="E31" s="386"/>
    </row>
    <row r="32" spans="1:5" ht="15">
      <c r="A32" s="142" t="s">
        <v>253</v>
      </c>
      <c r="B32" s="17"/>
      <c r="C32" s="386"/>
      <c r="D32" s="17"/>
      <c r="E32" s="386"/>
    </row>
    <row r="33" spans="1:5" ht="15">
      <c r="A33" s="134" t="s">
        <v>254</v>
      </c>
      <c r="B33" s="17"/>
      <c r="C33" s="386"/>
      <c r="D33" s="17"/>
      <c r="E33" s="386"/>
    </row>
    <row r="34" spans="1:5" ht="15">
      <c r="A34" s="134" t="s">
        <v>268</v>
      </c>
      <c r="B34" s="17"/>
      <c r="C34" s="386"/>
      <c r="D34" s="17"/>
      <c r="E34" s="386"/>
    </row>
    <row r="35" spans="1:5" ht="15">
      <c r="A35" s="142" t="s">
        <v>255</v>
      </c>
      <c r="B35" s="17"/>
      <c r="C35" s="386"/>
      <c r="D35" s="17"/>
      <c r="E35" s="386"/>
    </row>
    <row r="36" spans="1:5" ht="15">
      <c r="A36" s="134" t="s">
        <v>256</v>
      </c>
      <c r="B36" s="17"/>
      <c r="C36" s="386"/>
      <c r="D36" s="17"/>
      <c r="E36" s="386"/>
    </row>
    <row r="37" spans="1:5" ht="15">
      <c r="A37" s="27"/>
      <c r="B37" s="17"/>
      <c r="C37" s="386"/>
      <c r="D37" s="17"/>
      <c r="E37" s="386"/>
    </row>
    <row r="38" spans="1:5" ht="31.5">
      <c r="A38" s="245" t="s">
        <v>20</v>
      </c>
      <c r="B38" s="17"/>
      <c r="C38" s="386"/>
      <c r="D38" s="17"/>
      <c r="E38" s="386"/>
    </row>
    <row r="39" spans="1:5" ht="15">
      <c r="A39" s="144" t="s">
        <v>258</v>
      </c>
      <c r="B39" s="17"/>
      <c r="C39" s="386"/>
      <c r="D39" s="17"/>
      <c r="E39" s="386"/>
    </row>
    <row r="40" spans="1:5" ht="15">
      <c r="A40" s="134" t="s">
        <v>259</v>
      </c>
      <c r="B40" s="17"/>
      <c r="C40" s="386"/>
      <c r="D40" s="17"/>
      <c r="E40" s="386"/>
    </row>
    <row r="41" spans="1:5" ht="30">
      <c r="A41" s="134" t="s">
        <v>260</v>
      </c>
      <c r="B41" s="17"/>
      <c r="C41" s="386"/>
      <c r="D41" s="17"/>
      <c r="E41" s="386"/>
    </row>
    <row r="42" spans="1:5" ht="15">
      <c r="A42" s="27"/>
      <c r="B42" s="17"/>
      <c r="C42" s="386"/>
      <c r="D42" s="17"/>
      <c r="E42" s="386"/>
    </row>
    <row r="43" spans="1:5" ht="15.75">
      <c r="A43" s="246" t="s">
        <v>261</v>
      </c>
      <c r="B43" s="17"/>
      <c r="C43" s="386"/>
      <c r="D43" s="17"/>
      <c r="E43" s="386"/>
    </row>
    <row r="44" spans="1:5" ht="15">
      <c r="A44" s="134" t="s">
        <v>262</v>
      </c>
      <c r="B44" s="17"/>
      <c r="C44" s="386"/>
      <c r="D44" s="17"/>
      <c r="E44" s="386"/>
    </row>
    <row r="45" spans="1:5" ht="15">
      <c r="A45" s="134" t="s">
        <v>263</v>
      </c>
      <c r="B45" s="17"/>
      <c r="C45" s="386"/>
      <c r="D45" s="17"/>
      <c r="E45" s="386"/>
    </row>
    <row r="46" spans="1:5" ht="15">
      <c r="A46" s="134" t="s">
        <v>264</v>
      </c>
      <c r="B46" s="17"/>
      <c r="C46" s="386"/>
      <c r="D46" s="17"/>
      <c r="E46" s="386"/>
    </row>
    <row r="47" spans="1:5" ht="15">
      <c r="A47" s="134" t="s">
        <v>265</v>
      </c>
      <c r="B47" s="17"/>
      <c r="C47" s="386"/>
      <c r="D47" s="17"/>
      <c r="E47" s="386"/>
    </row>
    <row r="48" spans="1:5" ht="15">
      <c r="A48" s="134" t="s">
        <v>266</v>
      </c>
      <c r="B48" s="17"/>
      <c r="C48" s="386"/>
      <c r="D48" s="17"/>
      <c r="E48" s="386"/>
    </row>
    <row r="49" spans="1:5" ht="15">
      <c r="A49" s="27"/>
      <c r="B49" s="17"/>
      <c r="C49" s="386"/>
      <c r="D49" s="17"/>
      <c r="E49" s="386"/>
    </row>
    <row r="50" spans="1:5" ht="15" customHeight="1">
      <c r="A50" s="247" t="s">
        <v>382</v>
      </c>
      <c r="B50" s="17"/>
      <c r="C50" s="25"/>
      <c r="D50" s="17"/>
      <c r="E50" s="25"/>
    </row>
    <row r="51" spans="1:4" ht="15" customHeight="1">
      <c r="A51" s="161" t="s">
        <v>381</v>
      </c>
      <c r="B51" s="17"/>
      <c r="D51" s="17"/>
    </row>
    <row r="52" spans="1:4" ht="15" customHeight="1">
      <c r="A52" s="160" t="s">
        <v>383</v>
      </c>
      <c r="B52" s="17"/>
      <c r="D52" s="17"/>
    </row>
    <row r="53" spans="1:4" ht="15" customHeight="1">
      <c r="A53" s="160" t="s">
        <v>384</v>
      </c>
      <c r="B53" s="17"/>
      <c r="D53" s="17"/>
    </row>
    <row r="54" spans="1:4" ht="15" customHeight="1">
      <c r="A54" s="27"/>
      <c r="B54" s="17"/>
      <c r="D54" s="17"/>
    </row>
  </sheetData>
  <sheetProtection/>
  <mergeCells count="3">
    <mergeCell ref="A2:A5"/>
    <mergeCell ref="C1:C49"/>
    <mergeCell ref="E1:E49"/>
  </mergeCells>
  <printOptions/>
  <pageMargins left="0.25" right="0.25" top="0.75" bottom="0.75" header="0.3" footer="0.3"/>
  <pageSetup fitToHeight="0" fitToWidth="1" orientation="landscape" paperSize="9" scale="76" r:id="rId1"/>
  <headerFooter>
    <oddHeader>&amp;RAllegato n. 1 alla delibera di Giunta n. 3 del 27/01/2020</oddHead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N31"/>
  <sheetViews>
    <sheetView zoomScale="80" zoomScaleNormal="80" zoomScaleSheetLayoutView="70" zoomScalePageLayoutView="90" workbookViewId="0" topLeftCell="A1">
      <pane ySplit="2" topLeftCell="A3" activePane="bottomLeft" state="frozen"/>
      <selection pane="topLeft" activeCell="D34" sqref="D34"/>
      <selection pane="bottomLeft" activeCell="A1" sqref="A1"/>
    </sheetView>
  </sheetViews>
  <sheetFormatPr defaultColWidth="9.140625" defaultRowHeight="12.75" outlineLevelRow="1"/>
  <cols>
    <col min="1" max="1" width="12.421875" style="266" customWidth="1"/>
    <col min="2" max="2" width="9.8515625" style="266" customWidth="1"/>
    <col min="3" max="3" width="12.00390625" style="266" customWidth="1"/>
    <col min="4" max="5" width="28.421875" style="266" customWidth="1"/>
    <col min="6" max="6" width="40.7109375" style="266" customWidth="1"/>
    <col min="7" max="7" width="34.8515625" style="266" customWidth="1"/>
    <col min="8" max="8" width="32.00390625" style="326" customWidth="1"/>
    <col min="9" max="12" width="20.7109375" style="266" customWidth="1"/>
    <col min="13" max="13" width="22.00390625" style="266" customWidth="1"/>
    <col min="14" max="14" width="3.28125" style="254" customWidth="1"/>
    <col min="15" max="16384" width="9.140625" style="266" customWidth="1"/>
  </cols>
  <sheetData>
    <row r="1" spans="1:14" s="254" customFormat="1" ht="18" customHeight="1">
      <c r="A1" s="363" t="s">
        <v>380</v>
      </c>
      <c r="B1" s="250"/>
      <c r="C1" s="250"/>
      <c r="D1" s="250"/>
      <c r="E1" s="250"/>
      <c r="F1" s="250"/>
      <c r="G1" s="251"/>
      <c r="H1" s="364"/>
      <c r="I1" s="251"/>
      <c r="J1" s="251"/>
      <c r="K1" s="251"/>
      <c r="L1" s="251"/>
      <c r="M1" s="251"/>
      <c r="N1" s="251"/>
    </row>
    <row r="2" spans="1:14" s="261" customFormat="1" ht="36.75" customHeight="1">
      <c r="A2" s="471" t="str">
        <f>'Aree di rischio per processi'!A50</f>
        <v>F) Risoluzione delle controversie</v>
      </c>
      <c r="B2" s="471"/>
      <c r="C2" s="471"/>
      <c r="D2" s="471"/>
      <c r="E2" s="471"/>
      <c r="F2" s="471"/>
      <c r="G2" s="258" t="s">
        <v>125</v>
      </c>
      <c r="H2" s="365"/>
      <c r="I2" s="260"/>
      <c r="J2" s="260"/>
      <c r="K2" s="260"/>
      <c r="L2" s="260"/>
      <c r="M2" s="260"/>
      <c r="N2" s="251"/>
    </row>
    <row r="3" spans="1:14" ht="34.5" customHeight="1">
      <c r="A3" s="432" t="str">
        <f>'Aree di rischio per processi'!A52</f>
        <v>C.2.6.1 Gestione mediazione e conciliazioni</v>
      </c>
      <c r="B3" s="433"/>
      <c r="C3" s="433"/>
      <c r="D3" s="433"/>
      <c r="E3" s="262"/>
      <c r="F3" s="334"/>
      <c r="G3" s="263" t="str">
        <f>IF(B6=0,"--",IF(C6&lt;10,"Basso",IF(C6&lt;18,"Medio",IF(C6&lt;25.1,"Alto",""))))</f>
        <v>Basso</v>
      </c>
      <c r="H3" s="353">
        <f>C6</f>
        <v>4.666666666666667</v>
      </c>
      <c r="I3" s="265"/>
      <c r="J3" s="265"/>
      <c r="K3" s="265"/>
      <c r="L3" s="265"/>
      <c r="M3" s="265"/>
      <c r="N3" s="251"/>
    </row>
    <row r="4" spans="1:14" ht="51" customHeight="1" outlineLevel="1">
      <c r="A4" s="434" t="str">
        <f>A3</f>
        <v>C.2.6.1 Gestione mediazione e conciliazioni</v>
      </c>
      <c r="B4" s="438" t="s">
        <v>120</v>
      </c>
      <c r="C4" s="439"/>
      <c r="D4" s="267" t="s">
        <v>257</v>
      </c>
      <c r="E4" s="268" t="s">
        <v>238</v>
      </c>
      <c r="F4" s="267" t="s">
        <v>237</v>
      </c>
      <c r="G4" s="269" t="s">
        <v>0</v>
      </c>
      <c r="H4" s="442" t="s">
        <v>536</v>
      </c>
      <c r="I4" s="443"/>
      <c r="J4" s="444" t="s">
        <v>537</v>
      </c>
      <c r="K4" s="443"/>
      <c r="L4" s="417" t="s">
        <v>610</v>
      </c>
      <c r="M4" s="443" t="s">
        <v>604</v>
      </c>
      <c r="N4" s="251"/>
    </row>
    <row r="5" spans="1:14" ht="19.5" customHeight="1" outlineLevel="1">
      <c r="A5" s="435"/>
      <c r="B5" s="440"/>
      <c r="C5" s="441"/>
      <c r="D5" s="270"/>
      <c r="E5" s="270"/>
      <c r="F5" s="270"/>
      <c r="G5" s="270"/>
      <c r="H5" s="271" t="s">
        <v>2</v>
      </c>
      <c r="I5" s="272" t="s">
        <v>3</v>
      </c>
      <c r="J5" s="272" t="s">
        <v>2</v>
      </c>
      <c r="K5" s="272" t="s">
        <v>3</v>
      </c>
      <c r="L5" s="442"/>
      <c r="M5" s="443"/>
      <c r="N5" s="251"/>
    </row>
    <row r="6" spans="1:14" ht="97.5" customHeight="1" outlineLevel="1">
      <c r="A6" s="435"/>
      <c r="B6" s="273" t="s">
        <v>129</v>
      </c>
      <c r="C6" s="419">
        <f>B7*B10</f>
        <v>4.666666666666667</v>
      </c>
      <c r="D6" s="278" t="s">
        <v>385</v>
      </c>
      <c r="E6" s="278" t="s">
        <v>393</v>
      </c>
      <c r="F6" s="278" t="str">
        <f>VLOOKUP(E6,'Catalogo rischi'!$A$135:$B$146,2,FALSE)</f>
        <v>CR.3 Conflitto di interessi</v>
      </c>
      <c r="G6" s="278" t="s">
        <v>118</v>
      </c>
      <c r="H6" s="274" t="s">
        <v>341</v>
      </c>
      <c r="I6" s="278" t="s">
        <v>366</v>
      </c>
      <c r="J6" s="278" t="s">
        <v>340</v>
      </c>
      <c r="K6" s="278" t="s">
        <v>220</v>
      </c>
      <c r="L6" s="274" t="s">
        <v>600</v>
      </c>
      <c r="M6" s="279" t="s">
        <v>602</v>
      </c>
      <c r="N6" s="251"/>
    </row>
    <row r="7" spans="1:14" ht="114.75" outlineLevel="1">
      <c r="A7" s="435"/>
      <c r="B7" s="280">
        <f>SUM(F!B6:C47)/6</f>
        <v>2.3333333333333335</v>
      </c>
      <c r="C7" s="420"/>
      <c r="D7" s="278" t="s">
        <v>386</v>
      </c>
      <c r="E7" s="278" t="s">
        <v>388</v>
      </c>
      <c r="F7" s="278" t="str">
        <f>VLOOKUP(E7,'Catalogo rischi'!$A$135:$B$146,2,FALSE)</f>
        <v>CR.6 Uso improprio o distorto della discrezionalità</v>
      </c>
      <c r="G7" s="278" t="s">
        <v>116</v>
      </c>
      <c r="H7" s="274" t="s">
        <v>356</v>
      </c>
      <c r="I7" s="278" t="s">
        <v>132</v>
      </c>
      <c r="J7" s="278" t="s">
        <v>333</v>
      </c>
      <c r="K7" s="278"/>
      <c r="L7" s="274" t="s">
        <v>600</v>
      </c>
      <c r="M7" s="279" t="s">
        <v>602</v>
      </c>
      <c r="N7" s="251"/>
    </row>
    <row r="8" spans="1:14" ht="114.75" outlineLevel="1">
      <c r="A8" s="435"/>
      <c r="B8" s="311"/>
      <c r="C8" s="420"/>
      <c r="D8" s="289" t="s">
        <v>387</v>
      </c>
      <c r="E8" s="289" t="s">
        <v>395</v>
      </c>
      <c r="F8" s="289" t="str">
        <f>VLOOKUP(E8,'Catalogo rischi'!$A$135:$B$146,2,FALSE)</f>
        <v>CR.5 Elusione delle procedure di svolgimento dell'attività e di controllo</v>
      </c>
      <c r="G8" s="289" t="s">
        <v>116</v>
      </c>
      <c r="H8" s="285" t="s">
        <v>350</v>
      </c>
      <c r="I8" s="289" t="s">
        <v>365</v>
      </c>
      <c r="J8" s="289" t="s">
        <v>340</v>
      </c>
      <c r="K8" s="289"/>
      <c r="L8" s="285" t="s">
        <v>600</v>
      </c>
      <c r="M8" s="290" t="s">
        <v>602</v>
      </c>
      <c r="N8" s="251"/>
    </row>
    <row r="9" spans="1:14" ht="18" customHeight="1" outlineLevel="1">
      <c r="A9" s="435"/>
      <c r="B9" s="311" t="s">
        <v>96</v>
      </c>
      <c r="C9" s="446"/>
      <c r="D9" s="289"/>
      <c r="E9" s="293"/>
      <c r="F9" s="293"/>
      <c r="G9" s="293"/>
      <c r="H9" s="314"/>
      <c r="I9" s="293"/>
      <c r="J9" s="293"/>
      <c r="K9" s="293"/>
      <c r="L9" s="314"/>
      <c r="M9" s="293"/>
      <c r="N9" s="251"/>
    </row>
    <row r="10" spans="1:14" ht="18" customHeight="1" outlineLevel="1">
      <c r="A10" s="435"/>
      <c r="B10" s="282">
        <f>SUM(F!E6:E34)/4</f>
        <v>2</v>
      </c>
      <c r="C10" s="446"/>
      <c r="D10" s="297"/>
      <c r="E10" s="299"/>
      <c r="F10" s="299"/>
      <c r="G10" s="299"/>
      <c r="H10" s="319"/>
      <c r="I10" s="299"/>
      <c r="J10" s="299"/>
      <c r="K10" s="299"/>
      <c r="L10" s="319"/>
      <c r="M10" s="299"/>
      <c r="N10" s="251"/>
    </row>
    <row r="11" spans="1:14" ht="18" customHeight="1" outlineLevel="1">
      <c r="A11" s="435"/>
      <c r="B11" s="296"/>
      <c r="C11" s="446"/>
      <c r="D11" s="297"/>
      <c r="E11" s="299"/>
      <c r="F11" s="299"/>
      <c r="G11" s="299"/>
      <c r="H11" s="319"/>
      <c r="I11" s="299"/>
      <c r="J11" s="299"/>
      <c r="K11" s="299"/>
      <c r="L11" s="299"/>
      <c r="M11" s="299"/>
      <c r="N11" s="251"/>
    </row>
    <row r="12" spans="1:14" ht="18" customHeight="1" outlineLevel="1">
      <c r="A12" s="435"/>
      <c r="B12" s="296"/>
      <c r="C12" s="446"/>
      <c r="D12" s="297"/>
      <c r="E12" s="299"/>
      <c r="F12" s="299"/>
      <c r="G12" s="299"/>
      <c r="H12" s="319"/>
      <c r="I12" s="299"/>
      <c r="J12" s="299"/>
      <c r="K12" s="299"/>
      <c r="L12" s="299"/>
      <c r="M12" s="299"/>
      <c r="N12" s="251"/>
    </row>
    <row r="13" spans="1:14" ht="18" customHeight="1" outlineLevel="1">
      <c r="A13" s="435"/>
      <c r="B13" s="344"/>
      <c r="C13" s="446"/>
      <c r="D13" s="297"/>
      <c r="E13" s="299"/>
      <c r="F13" s="299"/>
      <c r="G13" s="299"/>
      <c r="H13" s="319"/>
      <c r="I13" s="299"/>
      <c r="J13" s="299"/>
      <c r="K13" s="299"/>
      <c r="L13" s="299"/>
      <c r="M13" s="299"/>
      <c r="N13" s="251"/>
    </row>
    <row r="14" spans="1:14" ht="18" customHeight="1" outlineLevel="1">
      <c r="A14" s="435"/>
      <c r="B14" s="296"/>
      <c r="C14" s="446"/>
      <c r="D14" s="297"/>
      <c r="E14" s="299"/>
      <c r="F14" s="299"/>
      <c r="G14" s="299"/>
      <c r="H14" s="319"/>
      <c r="I14" s="299"/>
      <c r="J14" s="299"/>
      <c r="K14" s="299"/>
      <c r="L14" s="299"/>
      <c r="M14" s="299"/>
      <c r="N14" s="251"/>
    </row>
    <row r="15" spans="1:14" ht="18" customHeight="1" outlineLevel="1">
      <c r="A15" s="437"/>
      <c r="B15" s="302"/>
      <c r="C15" s="447"/>
      <c r="D15" s="297"/>
      <c r="E15" s="299"/>
      <c r="F15" s="299"/>
      <c r="G15" s="299"/>
      <c r="H15" s="319"/>
      <c r="I15" s="299"/>
      <c r="J15" s="299"/>
      <c r="K15" s="299"/>
      <c r="L15" s="299"/>
      <c r="M15" s="299"/>
      <c r="N15" s="251"/>
    </row>
    <row r="16" spans="1:14" ht="20.25">
      <c r="A16" s="265"/>
      <c r="B16" s="265"/>
      <c r="C16" s="265"/>
      <c r="D16" s="265"/>
      <c r="E16" s="265"/>
      <c r="F16" s="265"/>
      <c r="G16" s="265"/>
      <c r="H16" s="366"/>
      <c r="I16" s="265"/>
      <c r="J16" s="265"/>
      <c r="K16" s="265"/>
      <c r="L16" s="265"/>
      <c r="M16" s="265"/>
      <c r="N16" s="251"/>
    </row>
    <row r="17" spans="1:14" ht="51" customHeight="1">
      <c r="A17" s="432" t="str">
        <f>'Aree di rischio per processi'!A53</f>
        <v>C.2.6.2. Gestione arbitrati</v>
      </c>
      <c r="B17" s="433"/>
      <c r="C17" s="433"/>
      <c r="D17" s="433"/>
      <c r="E17" s="262"/>
      <c r="F17" s="334"/>
      <c r="G17" s="263" t="str">
        <f>IF(B20=0,"--",IF(C20&lt;10,"Basso",IF(C20&lt;18,"Medio",IF(C20&lt;25.1,"Alto",""))))</f>
        <v>Basso</v>
      </c>
      <c r="H17" s="353">
        <f>C20</f>
        <v>4.958333333333334</v>
      </c>
      <c r="I17" s="265"/>
      <c r="J17" s="265"/>
      <c r="K17" s="265"/>
      <c r="L17" s="265"/>
      <c r="M17" s="265"/>
      <c r="N17" s="251"/>
    </row>
    <row r="18" spans="1:14" ht="51" customHeight="1" outlineLevel="1">
      <c r="A18" s="434" t="str">
        <f>A17</f>
        <v>C.2.6.2. Gestione arbitrati</v>
      </c>
      <c r="B18" s="438" t="s">
        <v>120</v>
      </c>
      <c r="C18" s="439"/>
      <c r="D18" s="267" t="s">
        <v>257</v>
      </c>
      <c r="E18" s="268" t="s">
        <v>238</v>
      </c>
      <c r="F18" s="267" t="s">
        <v>237</v>
      </c>
      <c r="G18" s="269" t="s">
        <v>0</v>
      </c>
      <c r="H18" s="442" t="s">
        <v>536</v>
      </c>
      <c r="I18" s="443"/>
      <c r="J18" s="444" t="s">
        <v>537</v>
      </c>
      <c r="K18" s="443"/>
      <c r="L18" s="417" t="s">
        <v>610</v>
      </c>
      <c r="M18" s="443" t="s">
        <v>604</v>
      </c>
      <c r="N18" s="251"/>
    </row>
    <row r="19" spans="1:14" ht="19.5" customHeight="1" outlineLevel="1">
      <c r="A19" s="435"/>
      <c r="B19" s="440"/>
      <c r="C19" s="441"/>
      <c r="D19" s="270"/>
      <c r="E19" s="270"/>
      <c r="F19" s="270"/>
      <c r="G19" s="270"/>
      <c r="H19" s="271" t="s">
        <v>2</v>
      </c>
      <c r="I19" s="272" t="s">
        <v>3</v>
      </c>
      <c r="J19" s="272" t="s">
        <v>2</v>
      </c>
      <c r="K19" s="272" t="s">
        <v>3</v>
      </c>
      <c r="L19" s="442"/>
      <c r="M19" s="443"/>
      <c r="N19" s="251"/>
    </row>
    <row r="20" spans="1:14" ht="97.5" customHeight="1" outlineLevel="1">
      <c r="A20" s="435"/>
      <c r="B20" s="273" t="s">
        <v>129</v>
      </c>
      <c r="C20" s="419">
        <f>B21*B24</f>
        <v>4.958333333333334</v>
      </c>
      <c r="D20" s="278" t="s">
        <v>400</v>
      </c>
      <c r="E20" s="278" t="s">
        <v>389</v>
      </c>
      <c r="F20" s="278" t="str">
        <f>VLOOKUP(E20,'Catalogo rischi'!$A$135:$B$146,2,FALSE)</f>
        <v>CR.4 Manipolazione o utilizzo improprio delle informazioni o della documentazione</v>
      </c>
      <c r="G20" s="278" t="s">
        <v>116</v>
      </c>
      <c r="H20" s="274" t="s">
        <v>356</v>
      </c>
      <c r="I20" s="278"/>
      <c r="J20" s="278" t="s">
        <v>340</v>
      </c>
      <c r="K20" s="278"/>
      <c r="L20" s="278" t="s">
        <v>600</v>
      </c>
      <c r="M20" s="279" t="s">
        <v>602</v>
      </c>
      <c r="N20" s="251"/>
    </row>
    <row r="21" spans="1:14" ht="63.75" outlineLevel="1">
      <c r="A21" s="435"/>
      <c r="B21" s="280">
        <f>SUM(F!B54:B96)/6</f>
        <v>2.8333333333333335</v>
      </c>
      <c r="C21" s="420"/>
      <c r="D21" s="278" t="s">
        <v>401</v>
      </c>
      <c r="E21" s="278" t="s">
        <v>397</v>
      </c>
      <c r="F21" s="278" t="str">
        <f>VLOOKUP(E21,'Catalogo rischi'!$A$135:$B$146,2,FALSE)</f>
        <v>CR.3 Conflitto di interessi</v>
      </c>
      <c r="G21" s="278" t="s">
        <v>116</v>
      </c>
      <c r="H21" s="274" t="s">
        <v>357</v>
      </c>
      <c r="I21" s="278"/>
      <c r="J21" s="278" t="s">
        <v>333</v>
      </c>
      <c r="K21" s="278"/>
      <c r="L21" s="278" t="s">
        <v>600</v>
      </c>
      <c r="M21" s="279" t="s">
        <v>602</v>
      </c>
      <c r="N21" s="251"/>
    </row>
    <row r="22" spans="1:14" ht="119.25" customHeight="1" outlineLevel="1">
      <c r="A22" s="435"/>
      <c r="B22" s="311"/>
      <c r="C22" s="420"/>
      <c r="D22" s="289" t="s">
        <v>402</v>
      </c>
      <c r="E22" s="289" t="s">
        <v>395</v>
      </c>
      <c r="F22" s="289" t="str">
        <f>VLOOKUP(E22,'Catalogo rischi'!$A$135:$B$146,2,FALSE)</f>
        <v>CR.5 Elusione delle procedure di svolgimento dell'attività e di controllo</v>
      </c>
      <c r="G22" s="289" t="s">
        <v>116</v>
      </c>
      <c r="H22" s="285" t="s">
        <v>350</v>
      </c>
      <c r="I22" s="289" t="s">
        <v>365</v>
      </c>
      <c r="J22" s="289" t="s">
        <v>340</v>
      </c>
      <c r="K22" s="289"/>
      <c r="L22" s="289" t="s">
        <v>600</v>
      </c>
      <c r="M22" s="290" t="s">
        <v>602</v>
      </c>
      <c r="N22" s="251"/>
    </row>
    <row r="23" spans="1:14" ht="18" customHeight="1" outlineLevel="1">
      <c r="A23" s="435"/>
      <c r="B23" s="311" t="s">
        <v>96</v>
      </c>
      <c r="C23" s="446"/>
      <c r="D23" s="289"/>
      <c r="E23" s="293"/>
      <c r="F23" s="293"/>
      <c r="G23" s="293"/>
      <c r="H23" s="314"/>
      <c r="I23" s="293"/>
      <c r="J23" s="293"/>
      <c r="K23" s="293"/>
      <c r="L23" s="293"/>
      <c r="M23" s="293"/>
      <c r="N23" s="251"/>
    </row>
    <row r="24" spans="1:14" ht="18" customHeight="1" outlineLevel="1">
      <c r="A24" s="435"/>
      <c r="B24" s="282">
        <f>SUM(F!E54:E82)/4</f>
        <v>1.75</v>
      </c>
      <c r="C24" s="446"/>
      <c r="D24" s="297"/>
      <c r="E24" s="299"/>
      <c r="F24" s="299"/>
      <c r="G24" s="299"/>
      <c r="H24" s="319"/>
      <c r="I24" s="299"/>
      <c r="J24" s="299"/>
      <c r="K24" s="299"/>
      <c r="L24" s="299"/>
      <c r="M24" s="299"/>
      <c r="N24" s="251"/>
    </row>
    <row r="25" spans="1:14" ht="18" customHeight="1" outlineLevel="1">
      <c r="A25" s="435"/>
      <c r="B25" s="296"/>
      <c r="C25" s="446"/>
      <c r="D25" s="297"/>
      <c r="E25" s="299"/>
      <c r="F25" s="299"/>
      <c r="G25" s="299"/>
      <c r="H25" s="319"/>
      <c r="I25" s="299"/>
      <c r="J25" s="299"/>
      <c r="K25" s="299"/>
      <c r="L25" s="299"/>
      <c r="M25" s="299"/>
      <c r="N25" s="251"/>
    </row>
    <row r="26" spans="1:14" ht="18" customHeight="1" outlineLevel="1">
      <c r="A26" s="435"/>
      <c r="B26" s="296"/>
      <c r="C26" s="446"/>
      <c r="D26" s="297"/>
      <c r="E26" s="299"/>
      <c r="F26" s="299"/>
      <c r="G26" s="299"/>
      <c r="H26" s="319"/>
      <c r="I26" s="299"/>
      <c r="J26" s="299"/>
      <c r="K26" s="299"/>
      <c r="L26" s="299"/>
      <c r="M26" s="299"/>
      <c r="N26" s="251"/>
    </row>
    <row r="27" spans="1:14" ht="18" customHeight="1" outlineLevel="1">
      <c r="A27" s="435"/>
      <c r="B27" s="344"/>
      <c r="C27" s="446"/>
      <c r="D27" s="297"/>
      <c r="E27" s="299"/>
      <c r="F27" s="299"/>
      <c r="G27" s="299"/>
      <c r="H27" s="319"/>
      <c r="I27" s="299"/>
      <c r="J27" s="299"/>
      <c r="K27" s="299"/>
      <c r="L27" s="299"/>
      <c r="M27" s="299"/>
      <c r="N27" s="251"/>
    </row>
    <row r="28" spans="1:14" ht="18" customHeight="1" outlineLevel="1">
      <c r="A28" s="435"/>
      <c r="B28" s="296"/>
      <c r="C28" s="446"/>
      <c r="D28" s="297"/>
      <c r="E28" s="299"/>
      <c r="F28" s="299"/>
      <c r="G28" s="299"/>
      <c r="H28" s="319"/>
      <c r="I28" s="299"/>
      <c r="J28" s="299"/>
      <c r="K28" s="299"/>
      <c r="L28" s="299"/>
      <c r="M28" s="299"/>
      <c r="N28" s="251"/>
    </row>
    <row r="29" spans="1:14" ht="18" customHeight="1" outlineLevel="1">
      <c r="A29" s="437"/>
      <c r="B29" s="302"/>
      <c r="C29" s="447"/>
      <c r="D29" s="297"/>
      <c r="E29" s="299"/>
      <c r="F29" s="299"/>
      <c r="G29" s="299"/>
      <c r="H29" s="319"/>
      <c r="I29" s="299"/>
      <c r="J29" s="299"/>
      <c r="K29" s="299"/>
      <c r="L29" s="299"/>
      <c r="M29" s="299"/>
      <c r="N29" s="251"/>
    </row>
    <row r="30" spans="1:14" ht="20.25">
      <c r="A30" s="265"/>
      <c r="B30" s="265"/>
      <c r="C30" s="265"/>
      <c r="D30" s="368"/>
      <c r="E30" s="345"/>
      <c r="F30" s="345"/>
      <c r="G30" s="345"/>
      <c r="H30" s="369"/>
      <c r="I30" s="345"/>
      <c r="J30" s="345"/>
      <c r="K30" s="345"/>
      <c r="L30" s="345"/>
      <c r="M30" s="345"/>
      <c r="N30" s="251"/>
    </row>
    <row r="31" spans="1:14" ht="20.25">
      <c r="A31" s="265"/>
      <c r="B31" s="265"/>
      <c r="C31" s="265"/>
      <c r="D31" s="368"/>
      <c r="E31" s="345"/>
      <c r="F31" s="345"/>
      <c r="G31" s="345"/>
      <c r="H31" s="369"/>
      <c r="I31" s="345"/>
      <c r="J31" s="345"/>
      <c r="K31" s="345"/>
      <c r="L31" s="345"/>
      <c r="M31" s="345"/>
      <c r="N31" s="251"/>
    </row>
  </sheetData>
  <sheetProtection/>
  <mergeCells count="17">
    <mergeCell ref="L18:L19"/>
    <mergeCell ref="J4:K4"/>
    <mergeCell ref="A2:F2"/>
    <mergeCell ref="A3:D3"/>
    <mergeCell ref="A4:A15"/>
    <mergeCell ref="B4:C5"/>
    <mergeCell ref="H4:I4"/>
    <mergeCell ref="M18:M19"/>
    <mergeCell ref="C20:C29"/>
    <mergeCell ref="L4:L5"/>
    <mergeCell ref="M4:M5"/>
    <mergeCell ref="C6:C15"/>
    <mergeCell ref="A17:D17"/>
    <mergeCell ref="A18:A29"/>
    <mergeCell ref="B18:C19"/>
    <mergeCell ref="H18:I18"/>
    <mergeCell ref="J18:K18"/>
  </mergeCells>
  <conditionalFormatting sqref="H3">
    <cfRule type="iconSet" priority="8" dxfId="0">
      <iconSet iconSet="3TrafficLights1" reverse="1">
        <cfvo type="percent" val="0"/>
        <cfvo type="num" val="10"/>
        <cfvo type="num" val="20"/>
      </iconSet>
    </cfRule>
  </conditionalFormatting>
  <conditionalFormatting sqref="H17">
    <cfRule type="iconSet" priority="3" dxfId="0">
      <iconSet iconSet="3TrafficLights1" reverse="1">
        <cfvo type="percent" val="0"/>
        <cfvo type="num" val="10"/>
        <cfvo type="num" val="20"/>
      </iconSet>
    </cfRule>
  </conditionalFormatting>
  <dataValidations count="1">
    <dataValidation type="list" showInputMessage="1" showErrorMessage="1" sqref="E20:E22">
      <formula1>$A$125:$A$136</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1"/>
</worksheet>
</file>

<file path=xl/worksheets/sheet11.xml><?xml version="1.0" encoding="utf-8"?>
<worksheet xmlns="http://schemas.openxmlformats.org/spreadsheetml/2006/main" xmlns:r="http://schemas.openxmlformats.org/officeDocument/2006/relationships">
  <sheetPr>
    <pageSetUpPr fitToPage="1"/>
  </sheetPr>
  <dimension ref="A1:F241"/>
  <sheetViews>
    <sheetView zoomScale="80" zoomScaleNormal="80" zoomScalePageLayoutView="0" workbookViewId="0" topLeftCell="A1">
      <selection activeCell="D238" sqref="D238"/>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'Aree di rischio per processi'!A7</f>
        <v>A.01 Progressioni economiche di carriera orizzontale</v>
      </c>
      <c r="B1" s="65"/>
      <c r="C1" s="65"/>
      <c r="D1" s="65"/>
      <c r="E1" s="65"/>
      <c r="F1" s="65"/>
    </row>
    <row r="2" spans="1:6" ht="12.75" customHeight="1">
      <c r="A2" s="395" t="s">
        <v>606</v>
      </c>
      <c r="B2" s="396"/>
      <c r="C2" s="66"/>
      <c r="D2" s="472" t="s">
        <v>607</v>
      </c>
      <c r="E2" s="396"/>
      <c r="F2" s="66"/>
    </row>
    <row r="3" spans="1:6" ht="20.25" customHeight="1" thickBot="1">
      <c r="A3" s="397"/>
      <c r="B3" s="398"/>
      <c r="C3" s="67"/>
      <c r="D3" s="398"/>
      <c r="E3" s="398"/>
      <c r="F3" s="67"/>
    </row>
    <row r="4" spans="1:6" ht="12.75">
      <c r="A4" s="45" t="s">
        <v>37</v>
      </c>
      <c r="B4" s="68"/>
      <c r="C4" s="69"/>
      <c r="D4" s="46" t="s">
        <v>45</v>
      </c>
      <c r="E4" s="68"/>
      <c r="F4" s="69"/>
    </row>
    <row r="5" spans="1:6" ht="76.5">
      <c r="A5" s="12" t="s">
        <v>44</v>
      </c>
      <c r="B5" s="68"/>
      <c r="C5" s="69"/>
      <c r="D5" s="70" t="s">
        <v>130</v>
      </c>
      <c r="E5" s="68"/>
      <c r="F5" s="69"/>
    </row>
    <row r="6" spans="1:6" ht="12.75">
      <c r="A6" s="71" t="s">
        <v>38</v>
      </c>
      <c r="B6" s="72">
        <v>1</v>
      </c>
      <c r="C6" s="69"/>
      <c r="D6" s="72" t="s">
        <v>47</v>
      </c>
      <c r="E6" s="72">
        <v>1</v>
      </c>
      <c r="F6" s="69"/>
    </row>
    <row r="7" spans="1:6" ht="12.75">
      <c r="A7" s="71" t="s">
        <v>39</v>
      </c>
      <c r="B7" s="72"/>
      <c r="C7" s="69"/>
      <c r="D7" s="72" t="s">
        <v>48</v>
      </c>
      <c r="E7" s="72"/>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v>1</v>
      </c>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v>1</v>
      </c>
      <c r="F22" s="74"/>
    </row>
    <row r="23" spans="1:6" ht="12.75">
      <c r="A23" s="164" t="s">
        <v>430</v>
      </c>
      <c r="B23" s="72"/>
      <c r="C23" s="74"/>
      <c r="D23" s="170" t="s">
        <v>445</v>
      </c>
      <c r="E23" s="72"/>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c r="F31" s="74"/>
    </row>
    <row r="32" spans="1:6" ht="25.5">
      <c r="A32" s="165" t="s">
        <v>433</v>
      </c>
      <c r="B32" s="72"/>
      <c r="C32" s="74"/>
      <c r="D32" s="165" t="s">
        <v>441</v>
      </c>
      <c r="E32" s="72"/>
      <c r="F32" s="74"/>
    </row>
    <row r="33" spans="1:6" ht="25.5">
      <c r="A33" s="166" t="s">
        <v>434</v>
      </c>
      <c r="B33" s="72">
        <v>4</v>
      </c>
      <c r="C33" s="74"/>
      <c r="D33" s="170" t="s">
        <v>442</v>
      </c>
      <c r="E33" s="72"/>
      <c r="F33" s="74"/>
    </row>
    <row r="34" spans="1:6" ht="25.5">
      <c r="A34" s="77" t="s">
        <v>66</v>
      </c>
      <c r="B34" s="72"/>
      <c r="C34" s="74"/>
      <c r="D34" s="170" t="s">
        <v>443</v>
      </c>
      <c r="E34" s="72">
        <v>5</v>
      </c>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 r="A39" s="72" t="s">
        <v>57</v>
      </c>
      <c r="B39" s="72"/>
      <c r="C39" s="74"/>
      <c r="D39" s="401"/>
      <c r="E39" s="401"/>
      <c r="F39" s="401"/>
    </row>
    <row r="40" spans="1:6" ht="12.75">
      <c r="A40" s="74"/>
      <c r="B40" s="74"/>
      <c r="C40" s="74"/>
      <c r="D40" s="162"/>
      <c r="E40" s="162"/>
      <c r="F40" s="162"/>
    </row>
    <row r="41" spans="1:6" ht="12.75">
      <c r="A41" s="46" t="s">
        <v>97</v>
      </c>
      <c r="B41" s="14"/>
      <c r="C41" s="74"/>
      <c r="D41" s="162"/>
      <c r="E41" s="162"/>
      <c r="F41" s="162"/>
    </row>
    <row r="42" spans="1:6" ht="39" customHeight="1">
      <c r="A42" s="14" t="s">
        <v>72</v>
      </c>
      <c r="B42" s="14"/>
      <c r="C42" s="74"/>
      <c r="D42" s="162"/>
      <c r="E42" s="162"/>
      <c r="F42" s="162"/>
    </row>
    <row r="43" spans="1:6" ht="12.75">
      <c r="A43" s="47" t="s">
        <v>435</v>
      </c>
      <c r="B43" s="72"/>
      <c r="C43" s="74"/>
      <c r="D43" s="162"/>
      <c r="E43" s="162"/>
      <c r="F43" s="162"/>
    </row>
    <row r="44" spans="1:6" ht="12.75">
      <c r="A44" s="72" t="s">
        <v>74</v>
      </c>
      <c r="B44" s="72">
        <v>2</v>
      </c>
      <c r="C44" s="74"/>
      <c r="D44" s="162"/>
      <c r="E44" s="162"/>
      <c r="F44" s="162"/>
    </row>
    <row r="45" spans="1:6" ht="12.75">
      <c r="A45" s="47" t="s">
        <v>436</v>
      </c>
      <c r="B45" s="72"/>
      <c r="C45" s="74"/>
      <c r="D45" s="162"/>
      <c r="E45" s="162"/>
      <c r="F45" s="162"/>
    </row>
    <row r="46" spans="1:6" ht="12.75">
      <c r="A46" s="72" t="s">
        <v>128</v>
      </c>
      <c r="B46" s="72"/>
      <c r="C46" s="74"/>
      <c r="D46" s="162"/>
      <c r="E46" s="162"/>
      <c r="F46" s="162"/>
    </row>
    <row r="47" spans="1:6" ht="12.75">
      <c r="A47" s="72" t="s">
        <v>73</v>
      </c>
      <c r="B47" s="72"/>
      <c r="C47" s="74"/>
      <c r="D47" s="162"/>
      <c r="E47" s="162"/>
      <c r="F47" s="162"/>
    </row>
    <row r="48" spans="1:6" ht="12.75">
      <c r="A48" s="74"/>
      <c r="B48" s="74"/>
      <c r="C48" s="74"/>
      <c r="D48" s="162"/>
      <c r="E48" s="162"/>
      <c r="F48" s="162"/>
    </row>
    <row r="49" spans="1:6" ht="15" thickBot="1">
      <c r="A49" s="76" t="str">
        <f>'Aree di rischio per processi'!A8</f>
        <v>A.02 Conferimento di incarichi di collaborazione</v>
      </c>
      <c r="B49" s="65"/>
      <c r="C49" s="65"/>
      <c r="D49" s="65"/>
      <c r="E49" s="65"/>
      <c r="F49" s="65"/>
    </row>
    <row r="50" spans="1:6" ht="12.75" customHeight="1">
      <c r="A50" s="395" t="s">
        <v>606</v>
      </c>
      <c r="B50" s="396"/>
      <c r="C50" s="66"/>
      <c r="D50" s="472" t="s">
        <v>607</v>
      </c>
      <c r="E50" s="396"/>
      <c r="F50" s="66"/>
    </row>
    <row r="51" spans="1:6" ht="12.75" customHeight="1" thickBot="1">
      <c r="A51" s="397"/>
      <c r="B51" s="398"/>
      <c r="C51" s="67"/>
      <c r="D51" s="398"/>
      <c r="E51" s="398"/>
      <c r="F51" s="67"/>
    </row>
    <row r="52" spans="1:6" ht="13.5" customHeight="1">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c r="F54" s="69"/>
    </row>
    <row r="55" spans="1:6" ht="12.75">
      <c r="A55" s="71" t="s">
        <v>39</v>
      </c>
      <c r="B55" s="72"/>
      <c r="C55" s="69"/>
      <c r="D55" s="72" t="s">
        <v>48</v>
      </c>
      <c r="E55" s="72"/>
      <c r="F55" s="69"/>
    </row>
    <row r="56" spans="1:6" ht="12.75">
      <c r="A56" s="71" t="s">
        <v>40</v>
      </c>
      <c r="B56" s="72"/>
      <c r="C56" s="69"/>
      <c r="D56" s="72" t="s">
        <v>49</v>
      </c>
      <c r="E56" s="72">
        <v>3</v>
      </c>
      <c r="F56" s="69"/>
    </row>
    <row r="57" spans="1:6" ht="25.5">
      <c r="A57" s="71" t="s">
        <v>42</v>
      </c>
      <c r="B57" s="72">
        <v>4</v>
      </c>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31.5" customHeight="1">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c r="F79" s="74"/>
    </row>
    <row r="80" spans="1:6" ht="25.5">
      <c r="A80" s="165" t="s">
        <v>433</v>
      </c>
      <c r="B80" s="72">
        <v>3</v>
      </c>
      <c r="C80" s="74"/>
      <c r="D80" s="165" t="s">
        <v>441</v>
      </c>
      <c r="E80" s="72">
        <v>3</v>
      </c>
      <c r="F80" s="74"/>
    </row>
    <row r="81" spans="1:6" ht="25.5">
      <c r="A81" s="166" t="s">
        <v>434</v>
      </c>
      <c r="B81" s="72"/>
      <c r="C81" s="74"/>
      <c r="D81" s="170" t="s">
        <v>442</v>
      </c>
      <c r="E81" s="72"/>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ustomHeight="1">
      <c r="A87" s="72" t="s">
        <v>57</v>
      </c>
      <c r="B87" s="72"/>
      <c r="C87" s="74"/>
      <c r="D87" s="401"/>
      <c r="E87" s="401"/>
      <c r="F87" s="401"/>
    </row>
    <row r="88" spans="1:6" ht="12.75">
      <c r="A88" s="74"/>
      <c r="B88" s="74"/>
      <c r="C88" s="74"/>
      <c r="D88" s="162"/>
      <c r="E88" s="162"/>
      <c r="F88" s="162"/>
    </row>
    <row r="89" spans="1:6" ht="12.75">
      <c r="A89" s="46" t="s">
        <v>97</v>
      </c>
      <c r="B89" s="14"/>
      <c r="C89" s="74"/>
      <c r="D89" s="162"/>
      <c r="E89" s="162"/>
      <c r="F89" s="162"/>
    </row>
    <row r="90" spans="1:6" ht="25.5">
      <c r="A90" s="14" t="s">
        <v>72</v>
      </c>
      <c r="B90" s="14"/>
      <c r="C90" s="74"/>
      <c r="D90" s="162"/>
      <c r="E90" s="162"/>
      <c r="F90" s="162"/>
    </row>
    <row r="91" spans="1:6" ht="12.75">
      <c r="A91" s="47" t="s">
        <v>435</v>
      </c>
      <c r="B91" s="72"/>
      <c r="C91" s="74"/>
      <c r="D91" s="162"/>
      <c r="E91" s="162"/>
      <c r="F91" s="162"/>
    </row>
    <row r="92" spans="1:6" ht="12.75">
      <c r="A92" s="72" t="s">
        <v>74</v>
      </c>
      <c r="B92" s="72">
        <v>2</v>
      </c>
      <c r="C92" s="74"/>
      <c r="D92" s="162"/>
      <c r="E92" s="162"/>
      <c r="F92" s="162"/>
    </row>
    <row r="93" spans="1:6" ht="12.75">
      <c r="A93" s="47" t="s">
        <v>436</v>
      </c>
      <c r="B93" s="72"/>
      <c r="C93" s="74"/>
      <c r="D93" s="162"/>
      <c r="E93" s="162"/>
      <c r="F93" s="162"/>
    </row>
    <row r="94" spans="1:6" ht="12.75">
      <c r="A94" s="72" t="s">
        <v>128</v>
      </c>
      <c r="B94" s="72"/>
      <c r="C94" s="74"/>
      <c r="D94" s="162"/>
      <c r="E94" s="162"/>
      <c r="F94" s="162"/>
    </row>
    <row r="95" spans="1:6" ht="12.75">
      <c r="A95" s="72" t="s">
        <v>73</v>
      </c>
      <c r="B95" s="72"/>
      <c r="C95" s="74"/>
      <c r="D95" s="162"/>
      <c r="E95" s="162"/>
      <c r="F95" s="162"/>
    </row>
    <row r="96" spans="1:6" ht="12.75">
      <c r="A96" s="74"/>
      <c r="B96" s="74"/>
      <c r="C96" s="74"/>
      <c r="D96" s="162"/>
      <c r="E96" s="162"/>
      <c r="F96" s="162"/>
    </row>
    <row r="97" spans="1:6" ht="15" thickBot="1">
      <c r="A97" s="76" t="str">
        <f>'Aree di rischio per processi'!A9</f>
        <v>A.03 Attivazione di distacchi/comandi di personale (in uscita)</v>
      </c>
      <c r="B97" s="65"/>
      <c r="C97" s="65"/>
      <c r="D97" s="65"/>
      <c r="E97" s="65"/>
      <c r="F97" s="65"/>
    </row>
    <row r="98" spans="1:6" ht="12.75" customHeight="1">
      <c r="A98" s="395" t="s">
        <v>606</v>
      </c>
      <c r="B98" s="396"/>
      <c r="C98" s="66"/>
      <c r="D98" s="472" t="s">
        <v>607</v>
      </c>
      <c r="E98" s="396"/>
      <c r="F98" s="66"/>
    </row>
    <row r="99" spans="1:6" ht="13.5" thickBot="1">
      <c r="A99" s="397"/>
      <c r="B99" s="398"/>
      <c r="C99" s="67"/>
      <c r="D99" s="398"/>
      <c r="E99" s="398"/>
      <c r="F99" s="67"/>
    </row>
    <row r="100" spans="1:6" ht="12.75">
      <c r="A100" s="45" t="s">
        <v>37</v>
      </c>
      <c r="B100" s="68"/>
      <c r="C100" s="69"/>
      <c r="D100" s="46" t="s">
        <v>45</v>
      </c>
      <c r="E100" s="68"/>
      <c r="F100" s="69"/>
    </row>
    <row r="101" spans="1:6" ht="76.5">
      <c r="A101" s="12" t="s">
        <v>44</v>
      </c>
      <c r="B101" s="68"/>
      <c r="C101" s="69"/>
      <c r="D101" s="70" t="s">
        <v>46</v>
      </c>
      <c r="E101" s="68"/>
      <c r="F101" s="69"/>
    </row>
    <row r="102" spans="1:6" ht="12.75">
      <c r="A102" s="71" t="s">
        <v>38</v>
      </c>
      <c r="B102" s="72"/>
      <c r="C102" s="69"/>
      <c r="D102" s="72" t="s">
        <v>47</v>
      </c>
      <c r="E102" s="72">
        <v>1</v>
      </c>
      <c r="F102" s="69"/>
    </row>
    <row r="103" spans="1:6" ht="12.75">
      <c r="A103" s="71" t="s">
        <v>39</v>
      </c>
      <c r="B103" s="72">
        <v>2</v>
      </c>
      <c r="C103" s="69"/>
      <c r="D103" s="72" t="s">
        <v>48</v>
      </c>
      <c r="E103" s="72"/>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51" customHeight="1">
      <c r="A113" s="47" t="s">
        <v>428</v>
      </c>
      <c r="B113" s="72">
        <v>4</v>
      </c>
      <c r="C113" s="74"/>
      <c r="D113" s="72"/>
      <c r="E113" s="72"/>
      <c r="F113" s="74"/>
    </row>
    <row r="114" spans="1:6" ht="12.75">
      <c r="A114" s="72" t="s">
        <v>55</v>
      </c>
      <c r="B114" s="72"/>
      <c r="C114" s="74"/>
      <c r="E114" s="72"/>
      <c r="F114" s="74"/>
    </row>
    <row r="115" spans="1:6" ht="12.75">
      <c r="A115" s="74"/>
      <c r="B115" s="74"/>
      <c r="C115" s="74"/>
      <c r="D115" s="74"/>
      <c r="E115" s="74"/>
      <c r="F115" s="74"/>
    </row>
    <row r="116" spans="1:6" ht="12.75">
      <c r="A116" s="46" t="s">
        <v>58</v>
      </c>
      <c r="B116" s="68"/>
      <c r="C116" s="74"/>
      <c r="D116" s="46" t="s">
        <v>59</v>
      </c>
      <c r="E116" s="68"/>
      <c r="F116" s="74"/>
    </row>
    <row r="117" spans="1:6" ht="38.25">
      <c r="A117" s="14" t="s">
        <v>60</v>
      </c>
      <c r="B117" s="68"/>
      <c r="C117" s="74"/>
      <c r="D117" s="14" t="s">
        <v>449</v>
      </c>
      <c r="E117" s="68"/>
      <c r="F117" s="74"/>
    </row>
    <row r="118" spans="1:6" ht="12.75">
      <c r="A118" s="72" t="s">
        <v>61</v>
      </c>
      <c r="B118" s="72"/>
      <c r="C118" s="74"/>
      <c r="D118" s="72" t="s">
        <v>56</v>
      </c>
      <c r="E118" s="72">
        <v>1</v>
      </c>
      <c r="F118" s="74"/>
    </row>
    <row r="119" spans="1:6" ht="12.75">
      <c r="A119" s="164" t="s">
        <v>430</v>
      </c>
      <c r="B119" s="72">
        <v>2</v>
      </c>
      <c r="C119" s="74"/>
      <c r="D119" s="170" t="s">
        <v>445</v>
      </c>
      <c r="E119" s="72"/>
      <c r="F119" s="74"/>
    </row>
    <row r="120" spans="1:6" ht="12.75">
      <c r="A120" s="72" t="s">
        <v>126</v>
      </c>
      <c r="B120" s="72"/>
      <c r="C120" s="74"/>
      <c r="D120" s="170" t="s">
        <v>448</v>
      </c>
      <c r="E120" s="72"/>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52.5" customHeight="1">
      <c r="A125" s="14" t="s">
        <v>64</v>
      </c>
      <c r="B125" s="68"/>
      <c r="C125" s="74"/>
      <c r="D125" s="14" t="s">
        <v>67</v>
      </c>
      <c r="E125" s="68"/>
      <c r="F125" s="74"/>
    </row>
    <row r="126" spans="1:6" ht="12.75">
      <c r="A126" s="72" t="s">
        <v>65</v>
      </c>
      <c r="B126" s="72"/>
      <c r="C126" s="74"/>
      <c r="D126" s="72" t="s">
        <v>68</v>
      </c>
      <c r="E126" s="72"/>
      <c r="F126" s="74"/>
    </row>
    <row r="127" spans="1:6" ht="25.5">
      <c r="A127" s="165" t="s">
        <v>432</v>
      </c>
      <c r="B127" s="72">
        <v>2</v>
      </c>
      <c r="C127" s="74"/>
      <c r="D127" s="72" t="s">
        <v>69</v>
      </c>
      <c r="E127" s="72"/>
      <c r="F127" s="74"/>
    </row>
    <row r="128" spans="1:6" ht="25.5">
      <c r="A128" s="165" t="s">
        <v>433</v>
      </c>
      <c r="B128" s="72"/>
      <c r="C128" s="74"/>
      <c r="D128" s="165" t="s">
        <v>441</v>
      </c>
      <c r="E128" s="72"/>
      <c r="F128" s="74"/>
    </row>
    <row r="129" spans="1:6" ht="25.5">
      <c r="A129" s="166" t="s">
        <v>434</v>
      </c>
      <c r="B129" s="72"/>
      <c r="C129" s="74"/>
      <c r="D129" s="170" t="s">
        <v>442</v>
      </c>
      <c r="E129" s="72"/>
      <c r="F129" s="74"/>
    </row>
    <row r="130" spans="1:6" ht="25.5">
      <c r="A130" s="77" t="s">
        <v>66</v>
      </c>
      <c r="B130" s="72"/>
      <c r="C130" s="74"/>
      <c r="D130" s="170" t="s">
        <v>443</v>
      </c>
      <c r="E130" s="72">
        <v>5</v>
      </c>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2"/>
      <c r="E136" s="162"/>
      <c r="F136" s="162"/>
    </row>
    <row r="137" spans="1:6" ht="12.75">
      <c r="A137" s="46" t="s">
        <v>97</v>
      </c>
      <c r="B137" s="14"/>
      <c r="C137" s="74"/>
      <c r="D137" s="162"/>
      <c r="E137" s="162"/>
      <c r="F137" s="162"/>
    </row>
    <row r="138" spans="1:6" ht="25.5">
      <c r="A138" s="14" t="s">
        <v>72</v>
      </c>
      <c r="B138" s="14"/>
      <c r="C138" s="74"/>
      <c r="D138" s="162"/>
      <c r="E138" s="162"/>
      <c r="F138" s="162"/>
    </row>
    <row r="139" spans="1:6" ht="12.75">
      <c r="A139" s="47" t="s">
        <v>435</v>
      </c>
      <c r="B139" s="72"/>
      <c r="C139" s="74"/>
      <c r="D139" s="162"/>
      <c r="E139" s="162"/>
      <c r="F139" s="162"/>
    </row>
    <row r="140" spans="1:6" ht="12.75">
      <c r="A140" s="72" t="s">
        <v>74</v>
      </c>
      <c r="B140" s="72"/>
      <c r="C140" s="74"/>
      <c r="D140" s="162"/>
      <c r="E140" s="162"/>
      <c r="F140" s="162"/>
    </row>
    <row r="141" spans="1:6" ht="12.75">
      <c r="A141" s="47" t="s">
        <v>436</v>
      </c>
      <c r="B141" s="72">
        <v>3</v>
      </c>
      <c r="C141" s="74"/>
      <c r="D141" s="162"/>
      <c r="E141" s="162"/>
      <c r="F141" s="162"/>
    </row>
    <row r="142" spans="1:6" ht="12.75">
      <c r="A142" s="72" t="s">
        <v>128</v>
      </c>
      <c r="B142" s="72"/>
      <c r="C142" s="74"/>
      <c r="D142" s="162"/>
      <c r="E142" s="162"/>
      <c r="F142" s="162"/>
    </row>
    <row r="143" spans="1:6" ht="12.75">
      <c r="A143" s="72" t="s">
        <v>73</v>
      </c>
      <c r="B143" s="72"/>
      <c r="C143" s="74"/>
      <c r="D143" s="162"/>
      <c r="E143" s="162"/>
      <c r="F143" s="162"/>
    </row>
    <row r="144" spans="1:6" ht="12.75">
      <c r="A144" s="74"/>
      <c r="B144" s="74"/>
      <c r="C144" s="74"/>
      <c r="D144" s="162"/>
      <c r="E144" s="162"/>
      <c r="F144" s="162"/>
    </row>
    <row r="145" spans="1:6" ht="14.25">
      <c r="A145" s="76" t="str">
        <f>'Aree di rischio per processi'!A10</f>
        <v>A.04 Attivazione di procedure di mobilità in entrata </v>
      </c>
      <c r="B145" s="65"/>
      <c r="C145" s="65"/>
      <c r="D145" s="65"/>
      <c r="E145" s="65"/>
      <c r="F145" s="65"/>
    </row>
    <row r="146" spans="1:6" ht="13.5" thickBot="1">
      <c r="A146" s="73"/>
      <c r="B146" s="74"/>
      <c r="C146" s="74"/>
      <c r="D146" s="74"/>
      <c r="E146" s="74"/>
      <c r="F146" s="74"/>
    </row>
    <row r="147" spans="1:6" ht="12.75">
      <c r="A147" s="395" t="s">
        <v>606</v>
      </c>
      <c r="B147" s="396"/>
      <c r="C147" s="66"/>
      <c r="D147" s="472" t="s">
        <v>607</v>
      </c>
      <c r="E147" s="396"/>
      <c r="F147" s="66"/>
    </row>
    <row r="148" spans="1:6" ht="13.5" thickBot="1">
      <c r="A148" s="397"/>
      <c r="B148" s="398"/>
      <c r="C148" s="67"/>
      <c r="D148" s="398"/>
      <c r="E148" s="398"/>
      <c r="F148" s="67"/>
    </row>
    <row r="149" spans="1:6" ht="12.75">
      <c r="A149" s="45" t="s">
        <v>37</v>
      </c>
      <c r="B149" s="68"/>
      <c r="C149" s="69"/>
      <c r="D149" s="46" t="s">
        <v>45</v>
      </c>
      <c r="E149" s="68"/>
      <c r="F149" s="69"/>
    </row>
    <row r="150" spans="1:6" ht="76.5">
      <c r="A150" s="12" t="s">
        <v>44</v>
      </c>
      <c r="B150" s="68"/>
      <c r="C150" s="69"/>
      <c r="D150" s="70" t="s">
        <v>46</v>
      </c>
      <c r="E150" s="68"/>
      <c r="F150" s="69"/>
    </row>
    <row r="151" spans="1:6" ht="12.75">
      <c r="A151" s="71" t="s">
        <v>38</v>
      </c>
      <c r="B151" s="72">
        <v>1</v>
      </c>
      <c r="C151" s="69"/>
      <c r="D151" s="72" t="s">
        <v>47</v>
      </c>
      <c r="E151" s="72">
        <v>1</v>
      </c>
      <c r="F151" s="69"/>
    </row>
    <row r="152" spans="1:6" ht="12.75">
      <c r="A152" s="71" t="s">
        <v>39</v>
      </c>
      <c r="B152" s="72"/>
      <c r="C152" s="69"/>
      <c r="D152" s="72" t="s">
        <v>48</v>
      </c>
      <c r="E152" s="72"/>
      <c r="F152" s="69"/>
    </row>
    <row r="153" spans="1:6" ht="12.75">
      <c r="A153" s="71" t="s">
        <v>40</v>
      </c>
      <c r="B153" s="72"/>
      <c r="C153" s="69"/>
      <c r="D153" s="72" t="s">
        <v>49</v>
      </c>
      <c r="E153" s="72"/>
      <c r="F153" s="69"/>
    </row>
    <row r="154" spans="1:6" ht="25.5">
      <c r="A154" s="71" t="s">
        <v>42</v>
      </c>
      <c r="B154" s="72"/>
      <c r="C154" s="69"/>
      <c r="D154" s="72" t="s">
        <v>50</v>
      </c>
      <c r="E154" s="72"/>
      <c r="F154" s="69"/>
    </row>
    <row r="155" spans="1:6" ht="12.75">
      <c r="A155" s="71" t="s">
        <v>41</v>
      </c>
      <c r="B155" s="72"/>
      <c r="C155" s="69"/>
      <c r="D155" s="72" t="s">
        <v>51</v>
      </c>
      <c r="E155" s="72"/>
      <c r="F155" s="69"/>
    </row>
    <row r="156" spans="1:6" ht="12.75">
      <c r="A156" s="73"/>
      <c r="B156" s="74"/>
      <c r="C156" s="74"/>
      <c r="D156" s="74"/>
      <c r="E156" s="74"/>
      <c r="F156" s="74"/>
    </row>
    <row r="157" spans="1:6" ht="12.75">
      <c r="A157" s="46" t="s">
        <v>52</v>
      </c>
      <c r="B157" s="68"/>
      <c r="C157" s="74"/>
      <c r="D157" s="46" t="s">
        <v>53</v>
      </c>
      <c r="E157" s="68"/>
      <c r="F157" s="74"/>
    </row>
    <row r="158" spans="1:6" ht="63.75">
      <c r="A158" s="14" t="s">
        <v>54</v>
      </c>
      <c r="B158" s="68"/>
      <c r="C158" s="74"/>
      <c r="D158" s="14" t="s">
        <v>95</v>
      </c>
      <c r="E158" s="68"/>
      <c r="F158" s="74"/>
    </row>
    <row r="159" spans="1:6" ht="12.75">
      <c r="A159" s="47" t="s">
        <v>426</v>
      </c>
      <c r="B159" s="72">
        <v>1</v>
      </c>
      <c r="C159" s="74"/>
      <c r="D159" s="72" t="s">
        <v>56</v>
      </c>
      <c r="E159" s="72">
        <v>1</v>
      </c>
      <c r="F159" s="74"/>
    </row>
    <row r="160" spans="1:6" ht="12.75" customHeight="1">
      <c r="A160" s="47" t="s">
        <v>429</v>
      </c>
      <c r="B160" s="72"/>
      <c r="C160" s="74"/>
      <c r="D160" s="47" t="s">
        <v>437</v>
      </c>
      <c r="E160" s="72"/>
      <c r="F160" s="74"/>
    </row>
    <row r="161" spans="1:6" ht="12.75" customHeight="1">
      <c r="A161" s="47" t="s">
        <v>427</v>
      </c>
      <c r="B161" s="72"/>
      <c r="C161" s="74"/>
      <c r="D161" s="72"/>
      <c r="E161" s="72"/>
      <c r="F161" s="74"/>
    </row>
    <row r="162" spans="1:6" ht="12.75">
      <c r="A162" s="47" t="s">
        <v>428</v>
      </c>
      <c r="B162" s="72"/>
      <c r="C162" s="74"/>
      <c r="D162" s="72"/>
      <c r="E162" s="72"/>
      <c r="F162" s="74"/>
    </row>
    <row r="163" spans="1:6" ht="12.75">
      <c r="A163" s="72" t="s">
        <v>55</v>
      </c>
      <c r="B163" s="72"/>
      <c r="C163" s="74"/>
      <c r="E163" s="72"/>
      <c r="F163" s="74"/>
    </row>
    <row r="164" spans="1:6" ht="12.75">
      <c r="A164" s="74"/>
      <c r="B164" s="74"/>
      <c r="C164" s="74"/>
      <c r="D164" s="74"/>
      <c r="E164" s="74"/>
      <c r="F164" s="74"/>
    </row>
    <row r="165" spans="1:6" ht="12.75">
      <c r="A165" s="46" t="s">
        <v>58</v>
      </c>
      <c r="B165" s="68"/>
      <c r="C165" s="74"/>
      <c r="D165" s="46" t="s">
        <v>59</v>
      </c>
      <c r="E165" s="68"/>
      <c r="F165" s="74"/>
    </row>
    <row r="166" spans="1:6" ht="38.25">
      <c r="A166" s="14" t="s">
        <v>60</v>
      </c>
      <c r="B166" s="68"/>
      <c r="C166" s="74"/>
      <c r="D166" s="14" t="s">
        <v>449</v>
      </c>
      <c r="E166" s="68"/>
      <c r="F166" s="74"/>
    </row>
    <row r="167" spans="1:6" ht="12.75">
      <c r="A167" s="72" t="s">
        <v>61</v>
      </c>
      <c r="B167" s="72"/>
      <c r="C167" s="74"/>
      <c r="D167" s="72" t="s">
        <v>56</v>
      </c>
      <c r="E167" s="72">
        <v>1</v>
      </c>
      <c r="F167" s="74"/>
    </row>
    <row r="168" spans="1:6" ht="12.75">
      <c r="A168" s="164" t="s">
        <v>430</v>
      </c>
      <c r="B168" s="72">
        <v>2</v>
      </c>
      <c r="C168" s="74"/>
      <c r="D168" s="170" t="s">
        <v>445</v>
      </c>
      <c r="E168" s="72"/>
      <c r="F168" s="74"/>
    </row>
    <row r="169" spans="1:6" ht="12.75">
      <c r="A169" s="72" t="s">
        <v>126</v>
      </c>
      <c r="B169" s="72"/>
      <c r="C169" s="74"/>
      <c r="D169" s="170" t="s">
        <v>448</v>
      </c>
      <c r="E169" s="72"/>
      <c r="F169" s="74"/>
    </row>
    <row r="170" spans="1:6" ht="12.75">
      <c r="A170" s="164" t="s">
        <v>431</v>
      </c>
      <c r="B170" s="72"/>
      <c r="C170" s="74"/>
      <c r="D170" s="170" t="s">
        <v>447</v>
      </c>
      <c r="E170" s="72"/>
      <c r="F170" s="74"/>
    </row>
    <row r="171" spans="1:6" ht="12.75">
      <c r="A171" s="72" t="s">
        <v>127</v>
      </c>
      <c r="B171" s="72"/>
      <c r="C171" s="74"/>
      <c r="D171" s="170" t="s">
        <v>446</v>
      </c>
      <c r="E171" s="75"/>
      <c r="F171" s="74"/>
    </row>
    <row r="172" spans="1:6" ht="12.75">
      <c r="A172" s="74"/>
      <c r="B172" s="74"/>
      <c r="C172" s="74"/>
      <c r="D172" s="74"/>
      <c r="E172" s="74"/>
      <c r="F172" s="74"/>
    </row>
    <row r="173" spans="1:6" ht="12.75">
      <c r="A173" s="46" t="s">
        <v>62</v>
      </c>
      <c r="B173" s="68"/>
      <c r="C173" s="74"/>
      <c r="D173" s="46" t="s">
        <v>63</v>
      </c>
      <c r="E173" s="68"/>
      <c r="F173" s="74"/>
    </row>
    <row r="174" spans="1:6" ht="38.25">
      <c r="A174" s="14" t="s">
        <v>64</v>
      </c>
      <c r="B174" s="68"/>
      <c r="C174" s="74"/>
      <c r="D174" s="14" t="s">
        <v>67</v>
      </c>
      <c r="E174" s="68"/>
      <c r="F174" s="74"/>
    </row>
    <row r="175" spans="1:6" ht="12.75">
      <c r="A175" s="72" t="s">
        <v>65</v>
      </c>
      <c r="B175" s="72"/>
      <c r="C175" s="74"/>
      <c r="D175" s="72" t="s">
        <v>68</v>
      </c>
      <c r="E175" s="72"/>
      <c r="F175" s="74"/>
    </row>
    <row r="176" spans="1:6" ht="25.5">
      <c r="A176" s="165" t="s">
        <v>432</v>
      </c>
      <c r="B176" s="72"/>
      <c r="C176" s="74"/>
      <c r="D176" s="72" t="s">
        <v>69</v>
      </c>
      <c r="E176" s="72"/>
      <c r="F176" s="74"/>
    </row>
    <row r="177" spans="1:6" ht="25.5">
      <c r="A177" s="165" t="s">
        <v>433</v>
      </c>
      <c r="B177" s="72">
        <v>3</v>
      </c>
      <c r="C177" s="74"/>
      <c r="D177" s="165" t="s">
        <v>441</v>
      </c>
      <c r="E177" s="72"/>
      <c r="F177" s="74"/>
    </row>
    <row r="178" spans="1:6" ht="25.5">
      <c r="A178" s="166" t="s">
        <v>434</v>
      </c>
      <c r="B178" s="72"/>
      <c r="C178" s="74"/>
      <c r="D178" s="170" t="s">
        <v>442</v>
      </c>
      <c r="E178" s="72"/>
      <c r="F178" s="74"/>
    </row>
    <row r="179" spans="1:6" ht="25.5">
      <c r="A179" s="77" t="s">
        <v>66</v>
      </c>
      <c r="B179" s="72"/>
      <c r="C179" s="74"/>
      <c r="D179" s="170" t="s">
        <v>443</v>
      </c>
      <c r="E179" s="72">
        <v>5</v>
      </c>
      <c r="F179" s="74"/>
    </row>
    <row r="180" spans="1:6" ht="12.75">
      <c r="A180" s="74"/>
      <c r="B180" s="74"/>
      <c r="C180" s="74"/>
      <c r="D180" s="74"/>
      <c r="E180" s="74"/>
      <c r="F180" s="74"/>
    </row>
    <row r="181" spans="1:6" ht="12.75">
      <c r="A181" s="46" t="s">
        <v>70</v>
      </c>
      <c r="B181" s="68"/>
      <c r="C181" s="74"/>
      <c r="D181" s="401"/>
      <c r="E181" s="401"/>
      <c r="F181" s="401"/>
    </row>
    <row r="182" spans="1:6" ht="51">
      <c r="A182" s="14" t="s">
        <v>71</v>
      </c>
      <c r="B182" s="68"/>
      <c r="C182" s="74"/>
      <c r="D182" s="401"/>
      <c r="E182" s="401"/>
      <c r="F182" s="401"/>
    </row>
    <row r="183" spans="1:6" ht="12.75">
      <c r="A183" s="72" t="s">
        <v>56</v>
      </c>
      <c r="B183" s="72">
        <v>1</v>
      </c>
      <c r="C183" s="74"/>
      <c r="D183" s="401"/>
      <c r="E183" s="401"/>
      <c r="F183" s="401"/>
    </row>
    <row r="184" spans="1:6" ht="12.75">
      <c r="A184" s="72" t="s">
        <v>57</v>
      </c>
      <c r="B184" s="72"/>
      <c r="C184" s="74"/>
      <c r="D184" s="401"/>
      <c r="E184" s="401"/>
      <c r="F184" s="401"/>
    </row>
    <row r="185" spans="1:6" ht="12.75">
      <c r="A185" s="74"/>
      <c r="B185" s="74"/>
      <c r="C185" s="74"/>
      <c r="D185" s="162"/>
      <c r="E185" s="162"/>
      <c r="F185" s="162"/>
    </row>
    <row r="186" spans="1:6" ht="12.75">
      <c r="A186" s="46" t="s">
        <v>97</v>
      </c>
      <c r="B186" s="14"/>
      <c r="C186" s="74"/>
      <c r="D186" s="162"/>
      <c r="E186" s="162"/>
      <c r="F186" s="162"/>
    </row>
    <row r="187" spans="1:6" ht="25.5">
      <c r="A187" s="14" t="s">
        <v>72</v>
      </c>
      <c r="B187" s="14"/>
      <c r="C187" s="74"/>
      <c r="D187" s="162"/>
      <c r="E187" s="162"/>
      <c r="F187" s="162"/>
    </row>
    <row r="188" spans="1:6" ht="12.75">
      <c r="A188" s="47" t="s">
        <v>435</v>
      </c>
      <c r="B188" s="72"/>
      <c r="C188" s="74"/>
      <c r="D188" s="162"/>
      <c r="E188" s="162"/>
      <c r="F188" s="162"/>
    </row>
    <row r="189" spans="1:6" ht="12.75">
      <c r="A189" s="72" t="s">
        <v>74</v>
      </c>
      <c r="B189" s="72"/>
      <c r="C189" s="74"/>
      <c r="D189" s="162"/>
      <c r="E189" s="162"/>
      <c r="F189" s="162"/>
    </row>
    <row r="190" spans="1:6" ht="12.75">
      <c r="A190" s="47" t="s">
        <v>436</v>
      </c>
      <c r="B190" s="72">
        <v>3</v>
      </c>
      <c r="C190" s="74"/>
      <c r="D190" s="162"/>
      <c r="E190" s="162"/>
      <c r="F190" s="162"/>
    </row>
    <row r="191" spans="1:6" ht="12.75">
      <c r="A191" s="72" t="s">
        <v>128</v>
      </c>
      <c r="B191" s="72"/>
      <c r="C191" s="74"/>
      <c r="D191" s="162"/>
      <c r="E191" s="162"/>
      <c r="F191" s="162"/>
    </row>
    <row r="192" spans="1:6" ht="12.75">
      <c r="A192" s="72" t="s">
        <v>73</v>
      </c>
      <c r="B192" s="72"/>
      <c r="C192" s="74"/>
      <c r="D192" s="162"/>
      <c r="E192" s="162"/>
      <c r="F192" s="162"/>
    </row>
    <row r="193" spans="1:6" ht="12.75">
      <c r="A193" s="74"/>
      <c r="B193" s="74"/>
      <c r="C193" s="74"/>
      <c r="D193" s="162"/>
      <c r="E193" s="162"/>
      <c r="F193" s="162"/>
    </row>
    <row r="194" spans="1:6" ht="15" thickBot="1">
      <c r="A194" s="76" t="str">
        <f>'Aree di rischio per processi'!A11</f>
        <v>A.05 Reclutamento di personale a tempo indeterminato, determinato e progressioni di carriera verticali</v>
      </c>
      <c r="B194" s="65"/>
      <c r="C194" s="65"/>
      <c r="D194" s="65"/>
      <c r="E194" s="65"/>
      <c r="F194" s="65"/>
    </row>
    <row r="195" spans="1:6" ht="12.75">
      <c r="A195" s="395" t="s">
        <v>606</v>
      </c>
      <c r="B195" s="396"/>
      <c r="C195" s="66"/>
      <c r="D195" s="472" t="s">
        <v>607</v>
      </c>
      <c r="E195" s="396"/>
      <c r="F195" s="66"/>
    </row>
    <row r="196" spans="1:6" ht="13.5" thickBot="1">
      <c r="A196" s="397"/>
      <c r="B196" s="398"/>
      <c r="C196" s="67"/>
      <c r="D196" s="398"/>
      <c r="E196" s="398"/>
      <c r="F196" s="67"/>
    </row>
    <row r="197" spans="1:6" ht="12.75">
      <c r="A197" s="45" t="s">
        <v>37</v>
      </c>
      <c r="B197" s="68"/>
      <c r="C197" s="69"/>
      <c r="D197" s="46" t="s">
        <v>45</v>
      </c>
      <c r="E197" s="68"/>
      <c r="F197" s="69"/>
    </row>
    <row r="198" spans="1:6" ht="76.5">
      <c r="A198" s="12" t="s">
        <v>44</v>
      </c>
      <c r="B198" s="68"/>
      <c r="C198" s="69"/>
      <c r="D198" s="70" t="s">
        <v>46</v>
      </c>
      <c r="E198" s="68"/>
      <c r="F198" s="69"/>
    </row>
    <row r="199" spans="1:6" ht="12.75">
      <c r="A199" s="71" t="s">
        <v>38</v>
      </c>
      <c r="B199" s="72">
        <v>1</v>
      </c>
      <c r="C199" s="69"/>
      <c r="D199" s="72" t="s">
        <v>47</v>
      </c>
      <c r="E199" s="72">
        <v>1</v>
      </c>
      <c r="F199" s="69"/>
    </row>
    <row r="200" spans="1:6" ht="12.75">
      <c r="A200" s="71" t="s">
        <v>39</v>
      </c>
      <c r="B200" s="72"/>
      <c r="C200" s="69"/>
      <c r="D200" s="72" t="s">
        <v>48</v>
      </c>
      <c r="E200" s="72"/>
      <c r="F200" s="69"/>
    </row>
    <row r="201" spans="1:6" ht="12.75">
      <c r="A201" s="71" t="s">
        <v>40</v>
      </c>
      <c r="B201" s="72"/>
      <c r="C201" s="69"/>
      <c r="D201" s="72" t="s">
        <v>49</v>
      </c>
      <c r="E201" s="72"/>
      <c r="F201" s="69"/>
    </row>
    <row r="202" spans="1:6" ht="25.5">
      <c r="A202" s="71" t="s">
        <v>42</v>
      </c>
      <c r="B202" s="72"/>
      <c r="C202" s="69"/>
      <c r="D202" s="72" t="s">
        <v>50</v>
      </c>
      <c r="E202" s="72"/>
      <c r="F202" s="69"/>
    </row>
    <row r="203" spans="1:6" ht="12.75">
      <c r="A203" s="71" t="s">
        <v>41</v>
      </c>
      <c r="B203" s="72"/>
      <c r="C203" s="69"/>
      <c r="D203" s="72" t="s">
        <v>51</v>
      </c>
      <c r="E203" s="72"/>
      <c r="F203" s="69"/>
    </row>
    <row r="204" spans="1:6" ht="12.75">
      <c r="A204" s="73"/>
      <c r="B204" s="74"/>
      <c r="C204" s="74"/>
      <c r="D204" s="74"/>
      <c r="E204" s="74"/>
      <c r="F204" s="74"/>
    </row>
    <row r="205" spans="1:6" ht="12.75">
      <c r="A205" s="46" t="s">
        <v>52</v>
      </c>
      <c r="B205" s="68"/>
      <c r="C205" s="74"/>
      <c r="D205" s="46" t="s">
        <v>53</v>
      </c>
      <c r="E205" s="68"/>
      <c r="F205" s="74"/>
    </row>
    <row r="206" spans="1:6" ht="63.75">
      <c r="A206" s="14" t="s">
        <v>54</v>
      </c>
      <c r="B206" s="68"/>
      <c r="C206" s="74"/>
      <c r="D206" s="14" t="s">
        <v>95</v>
      </c>
      <c r="E206" s="68"/>
      <c r="F206" s="74"/>
    </row>
    <row r="207" spans="1:6" ht="12.75">
      <c r="A207" s="47" t="s">
        <v>426</v>
      </c>
      <c r="B207" s="72">
        <v>1</v>
      </c>
      <c r="C207" s="74"/>
      <c r="D207" s="72" t="s">
        <v>56</v>
      </c>
      <c r="E207" s="72">
        <v>1</v>
      </c>
      <c r="F207" s="74"/>
    </row>
    <row r="208" spans="1:6" ht="12.75">
      <c r="A208" s="47" t="s">
        <v>429</v>
      </c>
      <c r="B208" s="72"/>
      <c r="C208" s="74"/>
      <c r="D208" s="47" t="s">
        <v>437</v>
      </c>
      <c r="E208" s="72"/>
      <c r="F208" s="74"/>
    </row>
    <row r="209" spans="1:6" ht="12.75">
      <c r="A209" s="47" t="s">
        <v>427</v>
      </c>
      <c r="B209" s="72"/>
      <c r="C209" s="74"/>
      <c r="D209" s="72"/>
      <c r="E209" s="72"/>
      <c r="F209" s="74"/>
    </row>
    <row r="210" spans="1:6" ht="12.75">
      <c r="A210" s="47" t="s">
        <v>428</v>
      </c>
      <c r="B210" s="72"/>
      <c r="C210" s="74"/>
      <c r="D210" s="72"/>
      <c r="E210" s="72"/>
      <c r="F210" s="74"/>
    </row>
    <row r="211" spans="1:6" ht="12.75">
      <c r="A211" s="72" t="s">
        <v>55</v>
      </c>
      <c r="B211" s="72"/>
      <c r="C211" s="74"/>
      <c r="E211" s="72"/>
      <c r="F211" s="74"/>
    </row>
    <row r="212" spans="1:6" ht="12.75">
      <c r="A212" s="74"/>
      <c r="B212" s="74"/>
      <c r="C212" s="74"/>
      <c r="D212" s="74"/>
      <c r="E212" s="74"/>
      <c r="F212" s="74"/>
    </row>
    <row r="213" spans="1:6" ht="12.75">
      <c r="A213" s="46" t="s">
        <v>58</v>
      </c>
      <c r="B213" s="68"/>
      <c r="C213" s="74"/>
      <c r="D213" s="46" t="s">
        <v>59</v>
      </c>
      <c r="E213" s="68"/>
      <c r="F213" s="74"/>
    </row>
    <row r="214" spans="1:6" ht="38.25">
      <c r="A214" s="14" t="s">
        <v>60</v>
      </c>
      <c r="B214" s="68"/>
      <c r="C214" s="74"/>
      <c r="D214" s="14" t="s">
        <v>449</v>
      </c>
      <c r="E214" s="68"/>
      <c r="F214" s="74"/>
    </row>
    <row r="215" spans="1:6" ht="12.75">
      <c r="A215" s="72" t="s">
        <v>61</v>
      </c>
      <c r="B215" s="72">
        <v>1</v>
      </c>
      <c r="C215" s="74"/>
      <c r="D215" s="72" t="s">
        <v>56</v>
      </c>
      <c r="E215" s="72">
        <v>1</v>
      </c>
      <c r="F215" s="74"/>
    </row>
    <row r="216" spans="1:6" ht="12.75">
      <c r="A216" s="164" t="s">
        <v>430</v>
      </c>
      <c r="B216" s="72"/>
      <c r="C216" s="74"/>
      <c r="D216" s="170" t="s">
        <v>445</v>
      </c>
      <c r="E216" s="72"/>
      <c r="F216" s="74"/>
    </row>
    <row r="217" spans="1:6" ht="12.75">
      <c r="A217" s="72" t="s">
        <v>126</v>
      </c>
      <c r="B217" s="72"/>
      <c r="C217" s="74"/>
      <c r="D217" s="170" t="s">
        <v>448</v>
      </c>
      <c r="E217" s="72"/>
      <c r="F217" s="74"/>
    </row>
    <row r="218" spans="1:6" ht="12.75">
      <c r="A218" s="164" t="s">
        <v>431</v>
      </c>
      <c r="B218" s="72"/>
      <c r="C218" s="74"/>
      <c r="D218" s="170" t="s">
        <v>447</v>
      </c>
      <c r="E218" s="72"/>
      <c r="F218" s="74"/>
    </row>
    <row r="219" spans="1:6" ht="12.75">
      <c r="A219" s="72" t="s">
        <v>127</v>
      </c>
      <c r="B219" s="72"/>
      <c r="C219" s="74"/>
      <c r="D219" s="170" t="s">
        <v>446</v>
      </c>
      <c r="E219" s="75"/>
      <c r="F219" s="74"/>
    </row>
    <row r="220" spans="1:6" ht="12.75">
      <c r="A220" s="74"/>
      <c r="B220" s="74"/>
      <c r="C220" s="74"/>
      <c r="D220" s="74"/>
      <c r="E220" s="74"/>
      <c r="F220" s="74"/>
    </row>
    <row r="221" spans="1:6" ht="12.75">
      <c r="A221" s="46" t="s">
        <v>62</v>
      </c>
      <c r="B221" s="68"/>
      <c r="C221" s="74"/>
      <c r="D221" s="46" t="s">
        <v>63</v>
      </c>
      <c r="E221" s="68"/>
      <c r="F221" s="74"/>
    </row>
    <row r="222" spans="1:6" ht="38.25">
      <c r="A222" s="14" t="s">
        <v>64</v>
      </c>
      <c r="B222" s="68"/>
      <c r="C222" s="74"/>
      <c r="D222" s="14" t="s">
        <v>67</v>
      </c>
      <c r="E222" s="68"/>
      <c r="F222" s="74"/>
    </row>
    <row r="223" spans="1:6" ht="12.75">
      <c r="A223" s="72" t="s">
        <v>65</v>
      </c>
      <c r="B223" s="72"/>
      <c r="C223" s="74"/>
      <c r="D223" s="72" t="s">
        <v>68</v>
      </c>
      <c r="E223" s="72"/>
      <c r="F223" s="74"/>
    </row>
    <row r="224" spans="1:6" ht="25.5">
      <c r="A224" s="165" t="s">
        <v>432</v>
      </c>
      <c r="B224" s="72"/>
      <c r="C224" s="74"/>
      <c r="D224" s="72" t="s">
        <v>69</v>
      </c>
      <c r="E224" s="72"/>
      <c r="F224" s="74"/>
    </row>
    <row r="225" spans="1:6" ht="25.5">
      <c r="A225" s="165" t="s">
        <v>433</v>
      </c>
      <c r="B225" s="72">
        <v>3</v>
      </c>
      <c r="C225" s="74"/>
      <c r="D225" s="165" t="s">
        <v>441</v>
      </c>
      <c r="E225" s="72"/>
      <c r="F225" s="74"/>
    </row>
    <row r="226" spans="1:6" ht="25.5">
      <c r="A226" s="166" t="s">
        <v>434</v>
      </c>
      <c r="B226" s="72"/>
      <c r="C226" s="74"/>
      <c r="D226" s="170" t="s">
        <v>442</v>
      </c>
      <c r="E226" s="72"/>
      <c r="F226" s="74"/>
    </row>
    <row r="227" spans="1:6" ht="25.5">
      <c r="A227" s="77" t="s">
        <v>66</v>
      </c>
      <c r="B227" s="72"/>
      <c r="C227" s="74"/>
      <c r="D227" s="170" t="s">
        <v>443</v>
      </c>
      <c r="E227" s="72">
        <v>5</v>
      </c>
      <c r="F227" s="74"/>
    </row>
    <row r="228" spans="1:6" ht="12.75">
      <c r="A228" s="74"/>
      <c r="B228" s="74"/>
      <c r="C228" s="74"/>
      <c r="D228" s="74"/>
      <c r="E228" s="74"/>
      <c r="F228" s="74"/>
    </row>
    <row r="229" spans="1:6" ht="12.75">
      <c r="A229" s="46" t="s">
        <v>70</v>
      </c>
      <c r="B229" s="68"/>
      <c r="C229" s="74"/>
      <c r="D229" s="401"/>
      <c r="E229" s="401"/>
      <c r="F229" s="401"/>
    </row>
    <row r="230" spans="1:6" ht="51">
      <c r="A230" s="14" t="s">
        <v>71</v>
      </c>
      <c r="B230" s="68"/>
      <c r="C230" s="74"/>
      <c r="D230" s="401"/>
      <c r="E230" s="401"/>
      <c r="F230" s="401"/>
    </row>
    <row r="231" spans="1:6" ht="12.75">
      <c r="A231" s="72" t="s">
        <v>56</v>
      </c>
      <c r="B231" s="72">
        <v>1</v>
      </c>
      <c r="C231" s="74"/>
      <c r="D231" s="401"/>
      <c r="E231" s="401"/>
      <c r="F231" s="401"/>
    </row>
    <row r="232" spans="1:6" ht="12.75">
      <c r="A232" s="72" t="s">
        <v>57</v>
      </c>
      <c r="B232" s="72"/>
      <c r="C232" s="74"/>
      <c r="D232" s="401"/>
      <c r="E232" s="401"/>
      <c r="F232" s="401"/>
    </row>
    <row r="233" spans="1:6" ht="12.75">
      <c r="A233" s="74"/>
      <c r="B233" s="74"/>
      <c r="C233" s="74"/>
      <c r="D233" s="370"/>
      <c r="E233" s="370"/>
      <c r="F233" s="370"/>
    </row>
    <row r="234" spans="1:6" ht="12.75">
      <c r="A234" s="46" t="s">
        <v>97</v>
      </c>
      <c r="B234" s="14"/>
      <c r="C234" s="74"/>
      <c r="D234" s="370"/>
      <c r="E234" s="370"/>
      <c r="F234" s="370"/>
    </row>
    <row r="235" spans="1:6" ht="25.5">
      <c r="A235" s="14" t="s">
        <v>72</v>
      </c>
      <c r="B235" s="14"/>
      <c r="C235" s="74"/>
      <c r="D235" s="370"/>
      <c r="E235" s="370"/>
      <c r="F235" s="370"/>
    </row>
    <row r="236" spans="1:6" ht="12.75">
      <c r="A236" s="47" t="s">
        <v>435</v>
      </c>
      <c r="B236" s="72"/>
      <c r="C236" s="74"/>
      <c r="D236" s="370"/>
      <c r="E236" s="370"/>
      <c r="F236" s="370"/>
    </row>
    <row r="237" spans="1:6" ht="12.75">
      <c r="A237" s="72" t="s">
        <v>74</v>
      </c>
      <c r="B237" s="72">
        <v>2</v>
      </c>
      <c r="C237" s="74"/>
      <c r="D237" s="370"/>
      <c r="E237" s="370"/>
      <c r="F237" s="370"/>
    </row>
    <row r="238" spans="1:6" ht="12.75">
      <c r="A238" s="47" t="s">
        <v>436</v>
      </c>
      <c r="B238" s="72"/>
      <c r="C238" s="74"/>
      <c r="D238" s="370"/>
      <c r="E238" s="370"/>
      <c r="F238" s="370"/>
    </row>
    <row r="239" spans="1:6" ht="12.75">
      <c r="A239" s="72" t="s">
        <v>128</v>
      </c>
      <c r="B239" s="72"/>
      <c r="C239" s="74"/>
      <c r="D239" s="370"/>
      <c r="E239" s="370"/>
      <c r="F239" s="370"/>
    </row>
    <row r="240" spans="1:6" ht="12.75">
      <c r="A240" s="72" t="s">
        <v>73</v>
      </c>
      <c r="B240" s="72"/>
      <c r="C240" s="74"/>
      <c r="D240" s="370"/>
      <c r="E240" s="370"/>
      <c r="F240" s="370"/>
    </row>
    <row r="241" spans="1:6" ht="12.75">
      <c r="A241" s="74"/>
      <c r="B241" s="74"/>
      <c r="C241" s="74"/>
      <c r="D241" s="370"/>
      <c r="E241" s="370"/>
      <c r="F241" s="370"/>
    </row>
  </sheetData>
  <sheetProtection/>
  <mergeCells count="15">
    <mergeCell ref="A2:B3"/>
    <mergeCell ref="D2:E3"/>
    <mergeCell ref="D36:F39"/>
    <mergeCell ref="D132:F135"/>
    <mergeCell ref="D84:F87"/>
    <mergeCell ref="A98:B99"/>
    <mergeCell ref="D98:E99"/>
    <mergeCell ref="D50:E51"/>
    <mergeCell ref="A50:B51"/>
    <mergeCell ref="A195:B196"/>
    <mergeCell ref="D195:E196"/>
    <mergeCell ref="D229:F232"/>
    <mergeCell ref="A147:B148"/>
    <mergeCell ref="D147:E148"/>
    <mergeCell ref="D181:F184"/>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2.xml><?xml version="1.0" encoding="utf-8"?>
<worksheet xmlns="http://schemas.openxmlformats.org/spreadsheetml/2006/main" xmlns:r="http://schemas.openxmlformats.org/officeDocument/2006/relationships">
  <sheetPr>
    <pageSetUpPr fitToPage="1"/>
  </sheetPr>
  <dimension ref="A1:F193"/>
  <sheetViews>
    <sheetView zoomScale="85" zoomScaleNormal="85" zoomScalePageLayoutView="0" workbookViewId="0" topLeftCell="A145">
      <selection activeCell="A145" sqref="A145"/>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'SR Area B'!A3:D3</f>
        <v>B.01 Definizione dell’oggetto dell’affidamento </v>
      </c>
      <c r="B1" s="65"/>
      <c r="C1" s="65"/>
      <c r="D1" s="65"/>
      <c r="E1" s="65"/>
      <c r="F1" s="65"/>
    </row>
    <row r="2" spans="1:6" ht="12.75" customHeight="1">
      <c r="A2" s="395" t="s">
        <v>606</v>
      </c>
      <c r="B2" s="396"/>
      <c r="C2" s="66"/>
      <c r="D2" s="472" t="s">
        <v>607</v>
      </c>
      <c r="E2" s="396"/>
      <c r="F2" s="66"/>
    </row>
    <row r="3" spans="1:6" ht="20.25"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c r="C6" s="69"/>
      <c r="D6" s="72" t="s">
        <v>47</v>
      </c>
      <c r="E6" s="72"/>
      <c r="F6" s="69"/>
    </row>
    <row r="7" spans="1:6" ht="12.75">
      <c r="A7" s="71" t="s">
        <v>39</v>
      </c>
      <c r="B7" s="72"/>
      <c r="C7" s="69"/>
      <c r="D7" s="72" t="s">
        <v>48</v>
      </c>
      <c r="E7" s="72">
        <v>2</v>
      </c>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v>5</v>
      </c>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v>1</v>
      </c>
      <c r="F22" s="74"/>
    </row>
    <row r="23" spans="1:6" ht="12.75">
      <c r="A23" s="164" t="s">
        <v>430</v>
      </c>
      <c r="B23" s="72"/>
      <c r="C23" s="74"/>
      <c r="D23" s="170" t="s">
        <v>445</v>
      </c>
      <c r="E23" s="72"/>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c r="F31" s="74"/>
    </row>
    <row r="32" spans="1:6" ht="25.5">
      <c r="A32" s="165" t="s">
        <v>433</v>
      </c>
      <c r="B32" s="72"/>
      <c r="C32" s="74"/>
      <c r="D32" s="165" t="s">
        <v>441</v>
      </c>
      <c r="E32" s="72">
        <v>3</v>
      </c>
      <c r="F32" s="74"/>
    </row>
    <row r="33" spans="1:6" ht="25.5">
      <c r="A33" s="166" t="s">
        <v>434</v>
      </c>
      <c r="B33" s="72"/>
      <c r="C33" s="74"/>
      <c r="D33" s="170" t="s">
        <v>442</v>
      </c>
      <c r="E33" s="72"/>
      <c r="F33" s="74"/>
    </row>
    <row r="34" spans="1:6" ht="25.5">
      <c r="A34" s="77" t="s">
        <v>66</v>
      </c>
      <c r="B34" s="72">
        <v>5</v>
      </c>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c r="C38" s="74"/>
      <c r="D38" s="401"/>
      <c r="E38" s="401"/>
      <c r="F38" s="401"/>
    </row>
    <row r="39" spans="1:6" ht="12.75">
      <c r="A39" s="72" t="s">
        <v>57</v>
      </c>
      <c r="B39" s="72">
        <v>5</v>
      </c>
      <c r="C39" s="74"/>
      <c r="D39" s="401"/>
      <c r="E39" s="401"/>
      <c r="F39" s="401"/>
    </row>
    <row r="40" spans="1:6" ht="12.75">
      <c r="A40" s="74"/>
      <c r="B40" s="74"/>
      <c r="C40" s="74"/>
      <c r="D40" s="162"/>
      <c r="E40" s="162"/>
      <c r="F40" s="162"/>
    </row>
    <row r="41" spans="1:6" ht="12.75">
      <c r="A41" s="46" t="s">
        <v>97</v>
      </c>
      <c r="B41" s="14"/>
      <c r="C41" s="74"/>
      <c r="D41" s="162"/>
      <c r="E41" s="162"/>
      <c r="F41" s="162"/>
    </row>
    <row r="42" spans="1:6" ht="39" customHeight="1">
      <c r="A42" s="14" t="s">
        <v>72</v>
      </c>
      <c r="B42" s="14"/>
      <c r="C42" s="74"/>
      <c r="D42" s="162"/>
      <c r="E42" s="162"/>
      <c r="F42" s="162"/>
    </row>
    <row r="43" spans="1:6" ht="12.75">
      <c r="A43" s="47" t="s">
        <v>435</v>
      </c>
      <c r="B43" s="72"/>
      <c r="C43" s="74"/>
      <c r="D43" s="162"/>
      <c r="E43" s="162"/>
      <c r="F43" s="162"/>
    </row>
    <row r="44" spans="1:6" ht="12.75">
      <c r="A44" s="72" t="s">
        <v>74</v>
      </c>
      <c r="B44" s="72">
        <v>2</v>
      </c>
      <c r="C44" s="74"/>
      <c r="D44" s="162"/>
      <c r="E44" s="162"/>
      <c r="F44" s="162"/>
    </row>
    <row r="45" spans="1:6" ht="12.75">
      <c r="A45" s="47" t="s">
        <v>436</v>
      </c>
      <c r="B45" s="72"/>
      <c r="C45" s="74"/>
      <c r="D45" s="162"/>
      <c r="E45" s="162"/>
      <c r="F45" s="162"/>
    </row>
    <row r="46" spans="1:6" ht="12.75">
      <c r="A46" s="72" t="s">
        <v>128</v>
      </c>
      <c r="B46" s="72"/>
      <c r="C46" s="74"/>
      <c r="D46" s="162"/>
      <c r="E46" s="162"/>
      <c r="F46" s="162"/>
    </row>
    <row r="47" spans="1:6" ht="12.75">
      <c r="A47" s="72" t="s">
        <v>73</v>
      </c>
      <c r="B47" s="72"/>
      <c r="C47" s="74"/>
      <c r="D47" s="162"/>
      <c r="E47" s="162"/>
      <c r="F47" s="162"/>
    </row>
    <row r="48" spans="1:6" ht="12.75">
      <c r="A48" s="74"/>
      <c r="B48" s="74"/>
      <c r="C48" s="74"/>
      <c r="D48" s="162"/>
      <c r="E48" s="162"/>
      <c r="F48" s="162"/>
    </row>
    <row r="49" spans="1:6" ht="15" thickBot="1">
      <c r="A49" s="76" t="str">
        <f>'SR Area B'!A17:D17</f>
        <v>B.02 Individuazione dell'istituto per la procedura di affidamento </v>
      </c>
      <c r="B49" s="65"/>
      <c r="C49" s="65"/>
      <c r="D49" s="65"/>
      <c r="E49" s="65"/>
      <c r="F49" s="65"/>
    </row>
    <row r="50" spans="1:6" ht="12.75" customHeight="1">
      <c r="A50" s="395" t="s">
        <v>606</v>
      </c>
      <c r="B50" s="396"/>
      <c r="C50" s="66"/>
      <c r="D50" s="472" t="s">
        <v>607</v>
      </c>
      <c r="E50" s="396"/>
      <c r="F50" s="66"/>
    </row>
    <row r="51" spans="1:6" ht="12.75" customHeight="1" thickBot="1">
      <c r="A51" s="397"/>
      <c r="B51" s="398"/>
      <c r="C51" s="67"/>
      <c r="D51" s="398"/>
      <c r="E51" s="398"/>
      <c r="F51" s="67"/>
    </row>
    <row r="52" spans="1:6" ht="13.5" customHeight="1">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c r="F54" s="69"/>
    </row>
    <row r="55" spans="1:6" ht="12.75">
      <c r="A55" s="71" t="s">
        <v>39</v>
      </c>
      <c r="B55" s="72">
        <v>2</v>
      </c>
      <c r="C55" s="69"/>
      <c r="D55" s="72" t="s">
        <v>48</v>
      </c>
      <c r="E55" s="72">
        <v>2</v>
      </c>
      <c r="F55" s="69"/>
    </row>
    <row r="56" spans="1:6" ht="12.75">
      <c r="A56" s="71" t="s">
        <v>40</v>
      </c>
      <c r="B56" s="72"/>
      <c r="C56" s="69"/>
      <c r="D56" s="72" t="s">
        <v>49</v>
      </c>
      <c r="E56" s="72"/>
      <c r="F56" s="69"/>
    </row>
    <row r="57" spans="1:6" ht="25.5">
      <c r="A57" s="71" t="s">
        <v>42</v>
      </c>
      <c r="B57" s="72"/>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12.75">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c r="F79" s="74"/>
    </row>
    <row r="80" spans="1:6" ht="25.5">
      <c r="A80" s="165" t="s">
        <v>433</v>
      </c>
      <c r="B80" s="72"/>
      <c r="C80" s="74"/>
      <c r="D80" s="165" t="s">
        <v>441</v>
      </c>
      <c r="E80" s="72">
        <v>3</v>
      </c>
      <c r="F80" s="74"/>
    </row>
    <row r="81" spans="1:6" ht="25.5">
      <c r="A81" s="166" t="s">
        <v>434</v>
      </c>
      <c r="B81" s="72"/>
      <c r="C81" s="74"/>
      <c r="D81" s="170" t="s">
        <v>442</v>
      </c>
      <c r="E81" s="72"/>
      <c r="F81" s="74"/>
    </row>
    <row r="82" spans="1:6" ht="25.5">
      <c r="A82" s="77" t="s">
        <v>66</v>
      </c>
      <c r="B82" s="72">
        <v>5</v>
      </c>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c r="C86" s="74"/>
      <c r="D86" s="401"/>
      <c r="E86" s="401"/>
      <c r="F86" s="401"/>
    </row>
    <row r="87" spans="1:6" ht="12.75" customHeight="1">
      <c r="A87" s="72" t="s">
        <v>57</v>
      </c>
      <c r="B87" s="72">
        <v>5</v>
      </c>
      <c r="C87" s="74"/>
      <c r="D87" s="401"/>
      <c r="E87" s="401"/>
      <c r="F87" s="401"/>
    </row>
    <row r="88" spans="1:6" ht="12.75">
      <c r="A88" s="74"/>
      <c r="B88" s="74"/>
      <c r="C88" s="74"/>
      <c r="D88" s="162"/>
      <c r="E88" s="162"/>
      <c r="F88" s="162"/>
    </row>
    <row r="89" spans="1:6" ht="12.75">
      <c r="A89" s="46" t="s">
        <v>97</v>
      </c>
      <c r="B89" s="14"/>
      <c r="C89" s="74"/>
      <c r="D89" s="162"/>
      <c r="E89" s="162"/>
      <c r="F89" s="162"/>
    </row>
    <row r="90" spans="1:6" ht="25.5">
      <c r="A90" s="14" t="s">
        <v>72</v>
      </c>
      <c r="B90" s="14"/>
      <c r="C90" s="74"/>
      <c r="D90" s="162"/>
      <c r="E90" s="162"/>
      <c r="F90" s="162"/>
    </row>
    <row r="91" spans="1:6" ht="12.75">
      <c r="A91" s="47" t="s">
        <v>435</v>
      </c>
      <c r="B91" s="72"/>
      <c r="C91" s="74"/>
      <c r="D91" s="162"/>
      <c r="E91" s="162"/>
      <c r="F91" s="162"/>
    </row>
    <row r="92" spans="1:6" ht="12.75">
      <c r="A92" s="72" t="s">
        <v>74</v>
      </c>
      <c r="B92" s="72">
        <v>2</v>
      </c>
      <c r="C92" s="74"/>
      <c r="D92" s="162"/>
      <c r="E92" s="162"/>
      <c r="F92" s="162"/>
    </row>
    <row r="93" spans="1:6" ht="12.75">
      <c r="A93" s="47" t="s">
        <v>436</v>
      </c>
      <c r="B93" s="72"/>
      <c r="C93" s="74"/>
      <c r="D93" s="162"/>
      <c r="E93" s="162"/>
      <c r="F93" s="162"/>
    </row>
    <row r="94" spans="1:6" ht="12.75">
      <c r="A94" s="72" t="s">
        <v>128</v>
      </c>
      <c r="B94" s="72"/>
      <c r="C94" s="74"/>
      <c r="D94" s="162"/>
      <c r="E94" s="162"/>
      <c r="F94" s="162"/>
    </row>
    <row r="95" spans="1:6" ht="12.75">
      <c r="A95" s="72" t="s">
        <v>73</v>
      </c>
      <c r="B95" s="72"/>
      <c r="C95" s="74"/>
      <c r="D95" s="162"/>
      <c r="E95" s="162"/>
      <c r="F95" s="162"/>
    </row>
    <row r="96" spans="1:6" ht="12.75">
      <c r="A96" s="74"/>
      <c r="B96" s="74"/>
      <c r="C96" s="74"/>
      <c r="D96" s="162"/>
      <c r="E96" s="162"/>
      <c r="F96" s="162"/>
    </row>
    <row r="97" spans="1:6" ht="15" thickBot="1">
      <c r="A97" s="76" t="str">
        <f>'SR Area B'!A31:D31</f>
        <v>B.03 Valutazione delle offerte e aggiudicazione</v>
      </c>
      <c r="B97" s="65"/>
      <c r="C97" s="65"/>
      <c r="D97" s="65"/>
      <c r="E97" s="65"/>
      <c r="F97" s="65"/>
    </row>
    <row r="98" spans="1:6" ht="12.75" customHeight="1">
      <c r="A98" s="395" t="s">
        <v>606</v>
      </c>
      <c r="B98" s="396"/>
      <c r="C98" s="66"/>
      <c r="D98" s="472" t="s">
        <v>607</v>
      </c>
      <c r="E98" s="396"/>
      <c r="F98" s="66"/>
    </row>
    <row r="99" spans="1:6" ht="13.5" thickBot="1">
      <c r="A99" s="397"/>
      <c r="B99" s="398"/>
      <c r="C99" s="67"/>
      <c r="D99" s="398"/>
      <c r="E99" s="398"/>
      <c r="F99" s="67"/>
    </row>
    <row r="100" spans="1:6" ht="12.75">
      <c r="A100" s="45" t="s">
        <v>37</v>
      </c>
      <c r="B100" s="68"/>
      <c r="C100" s="69"/>
      <c r="D100" s="46" t="s">
        <v>45</v>
      </c>
      <c r="E100" s="68"/>
      <c r="F100" s="69"/>
    </row>
    <row r="101" spans="1:6" ht="76.5">
      <c r="A101" s="12" t="s">
        <v>44</v>
      </c>
      <c r="B101" s="68"/>
      <c r="C101" s="69"/>
      <c r="D101" s="70" t="s">
        <v>46</v>
      </c>
      <c r="E101" s="68"/>
      <c r="F101" s="69"/>
    </row>
    <row r="102" spans="1:6" ht="12.75">
      <c r="A102" s="71" t="s">
        <v>38</v>
      </c>
      <c r="B102" s="72"/>
      <c r="C102" s="69"/>
      <c r="D102" s="72" t="s">
        <v>47</v>
      </c>
      <c r="E102" s="72"/>
      <c r="F102" s="69"/>
    </row>
    <row r="103" spans="1:6" ht="12.75">
      <c r="A103" s="71" t="s">
        <v>39</v>
      </c>
      <c r="B103" s="72">
        <v>2</v>
      </c>
      <c r="C103" s="69"/>
      <c r="D103" s="72" t="s">
        <v>48</v>
      </c>
      <c r="E103" s="72">
        <v>2</v>
      </c>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12.75">
      <c r="A113" s="47" t="s">
        <v>428</v>
      </c>
      <c r="B113" s="72"/>
      <c r="C113" s="74"/>
      <c r="D113" s="72"/>
      <c r="E113" s="72"/>
      <c r="F113" s="74"/>
    </row>
    <row r="114" spans="1:6" ht="12.75">
      <c r="A114" s="72" t="s">
        <v>55</v>
      </c>
      <c r="B114" s="72">
        <v>5</v>
      </c>
      <c r="C114" s="74"/>
      <c r="E114" s="72"/>
      <c r="F114" s="74"/>
    </row>
    <row r="115" spans="1:6" ht="12.75">
      <c r="A115" s="74"/>
      <c r="B115" s="74"/>
      <c r="C115" s="74"/>
      <c r="D115" s="74"/>
      <c r="E115" s="74"/>
      <c r="F115" s="74"/>
    </row>
    <row r="116" spans="1:6" ht="12.75">
      <c r="A116" s="46" t="s">
        <v>58</v>
      </c>
      <c r="B116" s="68"/>
      <c r="C116" s="74"/>
      <c r="D116" s="46" t="s">
        <v>59</v>
      </c>
      <c r="E116" s="68"/>
      <c r="F116" s="74"/>
    </row>
    <row r="117" spans="1:6" ht="38.25">
      <c r="A117" s="14" t="s">
        <v>60</v>
      </c>
      <c r="B117" s="68"/>
      <c r="C117" s="74"/>
      <c r="D117" s="14" t="s">
        <v>449</v>
      </c>
      <c r="E117" s="68"/>
      <c r="F117" s="74"/>
    </row>
    <row r="118" spans="1:6" ht="12.75">
      <c r="A118" s="72" t="s">
        <v>61</v>
      </c>
      <c r="B118" s="72">
        <v>1</v>
      </c>
      <c r="C118" s="74"/>
      <c r="D118" s="72" t="s">
        <v>56</v>
      </c>
      <c r="E118" s="72">
        <v>1</v>
      </c>
      <c r="F118" s="74"/>
    </row>
    <row r="119" spans="1:6" ht="12.75">
      <c r="A119" s="164" t="s">
        <v>430</v>
      </c>
      <c r="B119" s="72"/>
      <c r="C119" s="74"/>
      <c r="D119" s="170" t="s">
        <v>445</v>
      </c>
      <c r="E119" s="72"/>
      <c r="F119" s="74"/>
    </row>
    <row r="120" spans="1:6" ht="12.75">
      <c r="A120" s="72" t="s">
        <v>126</v>
      </c>
      <c r="B120" s="72"/>
      <c r="C120" s="74"/>
      <c r="D120" s="170" t="s">
        <v>448</v>
      </c>
      <c r="E120" s="72"/>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52.5" customHeight="1">
      <c r="A125" s="14" t="s">
        <v>64</v>
      </c>
      <c r="B125" s="68"/>
      <c r="C125" s="74"/>
      <c r="D125" s="14" t="s">
        <v>67</v>
      </c>
      <c r="E125" s="68"/>
      <c r="F125" s="74"/>
    </row>
    <row r="126" spans="1:6" ht="12.75">
      <c r="A126" s="72" t="s">
        <v>65</v>
      </c>
      <c r="B126" s="72"/>
      <c r="C126" s="74"/>
      <c r="D126" s="72" t="s">
        <v>68</v>
      </c>
      <c r="E126" s="72"/>
      <c r="F126" s="74"/>
    </row>
    <row r="127" spans="1:6" ht="25.5">
      <c r="A127" s="165" t="s">
        <v>432</v>
      </c>
      <c r="B127" s="72"/>
      <c r="C127" s="74"/>
      <c r="D127" s="72" t="s">
        <v>69</v>
      </c>
      <c r="E127" s="72"/>
      <c r="F127" s="74"/>
    </row>
    <row r="128" spans="1:6" ht="25.5">
      <c r="A128" s="165" t="s">
        <v>433</v>
      </c>
      <c r="B128" s="72"/>
      <c r="C128" s="74"/>
      <c r="D128" s="165" t="s">
        <v>441</v>
      </c>
      <c r="E128" s="72">
        <v>3</v>
      </c>
      <c r="F128" s="74"/>
    </row>
    <row r="129" spans="1:6" ht="25.5">
      <c r="A129" s="166" t="s">
        <v>434</v>
      </c>
      <c r="B129" s="72"/>
      <c r="C129" s="74"/>
      <c r="D129" s="170" t="s">
        <v>442</v>
      </c>
      <c r="E129" s="72"/>
      <c r="F129" s="74"/>
    </row>
    <row r="130" spans="1:6" ht="25.5">
      <c r="A130" s="77" t="s">
        <v>66</v>
      </c>
      <c r="B130" s="72">
        <v>5</v>
      </c>
      <c r="C130" s="74"/>
      <c r="D130" s="170" t="s">
        <v>443</v>
      </c>
      <c r="E130" s="72"/>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2"/>
      <c r="E136" s="162"/>
      <c r="F136" s="162"/>
    </row>
    <row r="137" spans="1:6" ht="12.75">
      <c r="A137" s="46" t="s">
        <v>97</v>
      </c>
      <c r="B137" s="14"/>
      <c r="C137" s="74"/>
      <c r="D137" s="162"/>
      <c r="E137" s="162"/>
      <c r="F137" s="162"/>
    </row>
    <row r="138" spans="1:6" ht="25.5">
      <c r="A138" s="14" t="s">
        <v>72</v>
      </c>
      <c r="B138" s="14"/>
      <c r="C138" s="74"/>
      <c r="D138" s="162"/>
      <c r="E138" s="162"/>
      <c r="F138" s="162"/>
    </row>
    <row r="139" spans="1:6" ht="12.75">
      <c r="A139" s="47" t="s">
        <v>435</v>
      </c>
      <c r="B139" s="72"/>
      <c r="C139" s="74"/>
      <c r="D139" s="162"/>
      <c r="E139" s="162"/>
      <c r="F139" s="162"/>
    </row>
    <row r="140" spans="1:6" ht="12.75">
      <c r="A140" s="72" t="s">
        <v>74</v>
      </c>
      <c r="B140" s="72">
        <v>2</v>
      </c>
      <c r="C140" s="74"/>
      <c r="D140" s="162"/>
      <c r="E140" s="162"/>
      <c r="F140" s="162"/>
    </row>
    <row r="141" spans="1:6" ht="12.75">
      <c r="A141" s="47" t="s">
        <v>436</v>
      </c>
      <c r="B141" s="72"/>
      <c r="C141" s="74"/>
      <c r="D141" s="162"/>
      <c r="E141" s="162"/>
      <c r="F141" s="162"/>
    </row>
    <row r="142" spans="1:6" ht="12.75">
      <c r="A142" s="72" t="s">
        <v>128</v>
      </c>
      <c r="B142" s="72"/>
      <c r="C142" s="74"/>
      <c r="D142" s="162"/>
      <c r="E142" s="162"/>
      <c r="F142" s="162"/>
    </row>
    <row r="143" spans="1:6" ht="12.75">
      <c r="A143" s="72" t="s">
        <v>73</v>
      </c>
      <c r="B143" s="72"/>
      <c r="C143" s="74"/>
      <c r="D143" s="162"/>
      <c r="E143" s="162"/>
      <c r="F143" s="162"/>
    </row>
    <row r="144" spans="1:6" ht="12.75">
      <c r="A144" s="74"/>
      <c r="B144" s="74"/>
      <c r="C144" s="74"/>
      <c r="D144" s="162"/>
      <c r="E144" s="162"/>
      <c r="F144" s="162"/>
    </row>
    <row r="145" spans="1:6" ht="14.25">
      <c r="A145" s="76" t="str">
        <f>'SR Area B'!A45:D45</f>
        <v>B.04 Esecuzione del contratto</v>
      </c>
      <c r="B145" s="65"/>
      <c r="C145" s="65"/>
      <c r="D145" s="65"/>
      <c r="E145" s="65"/>
      <c r="F145" s="65"/>
    </row>
    <row r="146" spans="1:6" ht="13.5" thickBot="1">
      <c r="A146" s="73"/>
      <c r="B146" s="74"/>
      <c r="C146" s="74"/>
      <c r="D146" s="74"/>
      <c r="E146" s="74"/>
      <c r="F146" s="74"/>
    </row>
    <row r="147" spans="1:6" ht="12.75">
      <c r="A147" s="395" t="s">
        <v>606</v>
      </c>
      <c r="B147" s="396"/>
      <c r="C147" s="66"/>
      <c r="D147" s="472" t="s">
        <v>607</v>
      </c>
      <c r="E147" s="396"/>
      <c r="F147" s="66"/>
    </row>
    <row r="148" spans="1:6" ht="13.5" thickBot="1">
      <c r="A148" s="397"/>
      <c r="B148" s="398"/>
      <c r="C148" s="67"/>
      <c r="D148" s="398"/>
      <c r="E148" s="398"/>
      <c r="F148" s="67"/>
    </row>
    <row r="149" spans="1:6" ht="12.75">
      <c r="A149" s="45" t="s">
        <v>37</v>
      </c>
      <c r="B149" s="68"/>
      <c r="C149" s="69"/>
      <c r="D149" s="46" t="s">
        <v>45</v>
      </c>
      <c r="E149" s="68"/>
      <c r="F149" s="69"/>
    </row>
    <row r="150" spans="1:6" ht="76.5">
      <c r="A150" s="12" t="s">
        <v>44</v>
      </c>
      <c r="B150" s="68"/>
      <c r="C150" s="69"/>
      <c r="D150" s="70" t="s">
        <v>46</v>
      </c>
      <c r="E150" s="68"/>
      <c r="F150" s="69"/>
    </row>
    <row r="151" spans="1:6" ht="12.75">
      <c r="A151" s="71" t="s">
        <v>38</v>
      </c>
      <c r="B151" s="72"/>
      <c r="C151" s="69"/>
      <c r="D151" s="72" t="s">
        <v>47</v>
      </c>
      <c r="E151" s="72"/>
      <c r="F151" s="69"/>
    </row>
    <row r="152" spans="1:6" ht="12.75">
      <c r="A152" s="71" t="s">
        <v>39</v>
      </c>
      <c r="B152" s="72">
        <v>2</v>
      </c>
      <c r="C152" s="69"/>
      <c r="D152" s="72" t="s">
        <v>48</v>
      </c>
      <c r="E152" s="72"/>
      <c r="F152" s="69"/>
    </row>
    <row r="153" spans="1:6" ht="12.75">
      <c r="A153" s="71" t="s">
        <v>40</v>
      </c>
      <c r="B153" s="72"/>
      <c r="C153" s="69"/>
      <c r="D153" s="72" t="s">
        <v>49</v>
      </c>
      <c r="E153" s="72"/>
      <c r="F153" s="69"/>
    </row>
    <row r="154" spans="1:6" ht="25.5">
      <c r="A154" s="71" t="s">
        <v>42</v>
      </c>
      <c r="B154" s="72"/>
      <c r="C154" s="69"/>
      <c r="D154" s="72" t="s">
        <v>50</v>
      </c>
      <c r="E154" s="72"/>
      <c r="F154" s="69"/>
    </row>
    <row r="155" spans="1:6" ht="12.75">
      <c r="A155" s="71" t="s">
        <v>41</v>
      </c>
      <c r="B155" s="72"/>
      <c r="C155" s="69"/>
      <c r="D155" s="72" t="s">
        <v>51</v>
      </c>
      <c r="E155" s="72">
        <v>5</v>
      </c>
      <c r="F155" s="69"/>
    </row>
    <row r="156" spans="1:6" ht="12.75">
      <c r="A156" s="73"/>
      <c r="B156" s="74"/>
      <c r="C156" s="74"/>
      <c r="D156" s="74"/>
      <c r="E156" s="74"/>
      <c r="F156" s="74"/>
    </row>
    <row r="157" spans="1:6" ht="12.75">
      <c r="A157" s="46" t="s">
        <v>52</v>
      </c>
      <c r="B157" s="68"/>
      <c r="C157" s="74"/>
      <c r="D157" s="46" t="s">
        <v>53</v>
      </c>
      <c r="E157" s="68"/>
      <c r="F157" s="74"/>
    </row>
    <row r="158" spans="1:6" ht="63.75">
      <c r="A158" s="14" t="s">
        <v>54</v>
      </c>
      <c r="B158" s="68"/>
      <c r="C158" s="74"/>
      <c r="D158" s="14" t="s">
        <v>95</v>
      </c>
      <c r="E158" s="68"/>
      <c r="F158" s="74"/>
    </row>
    <row r="159" spans="1:6" ht="12.75">
      <c r="A159" s="47" t="s">
        <v>426</v>
      </c>
      <c r="B159" s="72">
        <v>1</v>
      </c>
      <c r="C159" s="74"/>
      <c r="D159" s="72" t="s">
        <v>56</v>
      </c>
      <c r="E159" s="72">
        <v>1</v>
      </c>
      <c r="F159" s="74"/>
    </row>
    <row r="160" spans="1:6" ht="12.75" customHeight="1">
      <c r="A160" s="47" t="s">
        <v>429</v>
      </c>
      <c r="B160" s="72"/>
      <c r="C160" s="74"/>
      <c r="D160" s="47" t="s">
        <v>437</v>
      </c>
      <c r="E160" s="72"/>
      <c r="F160" s="74"/>
    </row>
    <row r="161" spans="1:6" ht="12.75" customHeight="1">
      <c r="A161" s="47" t="s">
        <v>427</v>
      </c>
      <c r="B161" s="72"/>
      <c r="C161" s="74"/>
      <c r="D161" s="72"/>
      <c r="E161" s="72"/>
      <c r="F161" s="74"/>
    </row>
    <row r="162" spans="1:6" ht="12.75">
      <c r="A162" s="47" t="s">
        <v>428</v>
      </c>
      <c r="B162" s="72"/>
      <c r="C162" s="74"/>
      <c r="D162" s="72"/>
      <c r="E162" s="72"/>
      <c r="F162" s="74"/>
    </row>
    <row r="163" spans="1:6" ht="12.75">
      <c r="A163" s="72" t="s">
        <v>55</v>
      </c>
      <c r="B163" s="72"/>
      <c r="C163" s="74"/>
      <c r="E163" s="72"/>
      <c r="F163" s="74"/>
    </row>
    <row r="164" spans="1:6" ht="12.75">
      <c r="A164" s="74"/>
      <c r="B164" s="74"/>
      <c r="C164" s="74"/>
      <c r="D164" s="74"/>
      <c r="E164" s="74"/>
      <c r="F164" s="74"/>
    </row>
    <row r="165" spans="1:6" ht="12.75">
      <c r="A165" s="46" t="s">
        <v>58</v>
      </c>
      <c r="B165" s="68"/>
      <c r="C165" s="74"/>
      <c r="D165" s="46" t="s">
        <v>59</v>
      </c>
      <c r="E165" s="68"/>
      <c r="F165" s="74"/>
    </row>
    <row r="166" spans="1:6" ht="38.25">
      <c r="A166" s="14" t="s">
        <v>60</v>
      </c>
      <c r="B166" s="68"/>
      <c r="C166" s="74"/>
      <c r="D166" s="14" t="s">
        <v>449</v>
      </c>
      <c r="E166" s="68"/>
      <c r="F166" s="74"/>
    </row>
    <row r="167" spans="1:6" ht="12.75">
      <c r="A167" s="72" t="s">
        <v>61</v>
      </c>
      <c r="B167" s="72">
        <v>1</v>
      </c>
      <c r="C167" s="74"/>
      <c r="D167" s="72" t="s">
        <v>56</v>
      </c>
      <c r="E167" s="72">
        <v>1</v>
      </c>
      <c r="F167" s="74"/>
    </row>
    <row r="168" spans="1:6" ht="12.75">
      <c r="A168" s="164" t="s">
        <v>430</v>
      </c>
      <c r="B168" s="72"/>
      <c r="C168" s="74"/>
      <c r="D168" s="170" t="s">
        <v>445</v>
      </c>
      <c r="E168" s="72"/>
      <c r="F168" s="74"/>
    </row>
    <row r="169" spans="1:6" ht="12.75">
      <c r="A169" s="72" t="s">
        <v>126</v>
      </c>
      <c r="B169" s="72"/>
      <c r="C169" s="74"/>
      <c r="D169" s="170" t="s">
        <v>448</v>
      </c>
      <c r="E169" s="72"/>
      <c r="F169" s="74"/>
    </row>
    <row r="170" spans="1:6" ht="12.75">
      <c r="A170" s="164" t="s">
        <v>431</v>
      </c>
      <c r="B170" s="72"/>
      <c r="C170" s="74"/>
      <c r="D170" s="170" t="s">
        <v>447</v>
      </c>
      <c r="E170" s="72"/>
      <c r="F170" s="74"/>
    </row>
    <row r="171" spans="1:6" ht="12.75">
      <c r="A171" s="72" t="s">
        <v>127</v>
      </c>
      <c r="B171" s="72"/>
      <c r="C171" s="74"/>
      <c r="D171" s="170" t="s">
        <v>446</v>
      </c>
      <c r="E171" s="75"/>
      <c r="F171" s="74"/>
    </row>
    <row r="172" spans="1:6" ht="12.75">
      <c r="A172" s="74"/>
      <c r="B172" s="74"/>
      <c r="C172" s="74"/>
      <c r="D172" s="74"/>
      <c r="E172" s="74"/>
      <c r="F172" s="74"/>
    </row>
    <row r="173" spans="1:6" ht="12.75">
      <c r="A173" s="46" t="s">
        <v>62</v>
      </c>
      <c r="B173" s="68"/>
      <c r="C173" s="74"/>
      <c r="D173" s="46" t="s">
        <v>63</v>
      </c>
      <c r="E173" s="68"/>
      <c r="F173" s="74"/>
    </row>
    <row r="174" spans="1:6" ht="38.25">
      <c r="A174" s="14" t="s">
        <v>64</v>
      </c>
      <c r="B174" s="68"/>
      <c r="C174" s="74"/>
      <c r="D174" s="14" t="s">
        <v>67</v>
      </c>
      <c r="E174" s="68"/>
      <c r="F174" s="74"/>
    </row>
    <row r="175" spans="1:6" ht="12.75">
      <c r="A175" s="72" t="s">
        <v>65</v>
      </c>
      <c r="B175" s="72">
        <v>1</v>
      </c>
      <c r="C175" s="74"/>
      <c r="D175" s="72" t="s">
        <v>68</v>
      </c>
      <c r="E175" s="72"/>
      <c r="F175" s="74"/>
    </row>
    <row r="176" spans="1:6" ht="25.5">
      <c r="A176" s="165" t="s">
        <v>432</v>
      </c>
      <c r="B176" s="72"/>
      <c r="C176" s="74"/>
      <c r="D176" s="72" t="s">
        <v>69</v>
      </c>
      <c r="E176" s="72"/>
      <c r="F176" s="74"/>
    </row>
    <row r="177" spans="1:6" ht="25.5">
      <c r="A177" s="165" t="s">
        <v>433</v>
      </c>
      <c r="B177" s="72"/>
      <c r="C177" s="74"/>
      <c r="D177" s="165" t="s">
        <v>441</v>
      </c>
      <c r="E177" s="72">
        <v>3</v>
      </c>
      <c r="F177" s="74"/>
    </row>
    <row r="178" spans="1:6" ht="25.5">
      <c r="A178" s="166" t="s">
        <v>434</v>
      </c>
      <c r="B178" s="72"/>
      <c r="C178" s="74"/>
      <c r="D178" s="170" t="s">
        <v>442</v>
      </c>
      <c r="E178" s="72"/>
      <c r="F178" s="74"/>
    </row>
    <row r="179" spans="1:6" ht="25.5">
      <c r="A179" s="77" t="s">
        <v>66</v>
      </c>
      <c r="B179" s="72"/>
      <c r="C179" s="74"/>
      <c r="D179" s="170" t="s">
        <v>443</v>
      </c>
      <c r="E179" s="72"/>
      <c r="F179" s="74"/>
    </row>
    <row r="180" spans="1:6" ht="12.75">
      <c r="A180" s="74"/>
      <c r="B180" s="74"/>
      <c r="C180" s="74"/>
      <c r="D180" s="74"/>
      <c r="E180" s="74"/>
      <c r="F180" s="74"/>
    </row>
    <row r="181" spans="1:6" ht="12.75">
      <c r="A181" s="46" t="s">
        <v>70</v>
      </c>
      <c r="B181" s="68"/>
      <c r="C181" s="74"/>
      <c r="D181" s="401"/>
      <c r="E181" s="401"/>
      <c r="F181" s="401"/>
    </row>
    <row r="182" spans="1:6" ht="51">
      <c r="A182" s="14" t="s">
        <v>71</v>
      </c>
      <c r="B182" s="68"/>
      <c r="C182" s="74"/>
      <c r="D182" s="401"/>
      <c r="E182" s="401"/>
      <c r="F182" s="401"/>
    </row>
    <row r="183" spans="1:6" ht="12.75">
      <c r="A183" s="72" t="s">
        <v>56</v>
      </c>
      <c r="B183" s="72">
        <v>1</v>
      </c>
      <c r="C183" s="74"/>
      <c r="D183" s="401"/>
      <c r="E183" s="401"/>
      <c r="F183" s="401"/>
    </row>
    <row r="184" spans="1:6" ht="12.75">
      <c r="A184" s="72" t="s">
        <v>57</v>
      </c>
      <c r="B184" s="72"/>
      <c r="C184" s="74"/>
      <c r="D184" s="401"/>
      <c r="E184" s="401"/>
      <c r="F184" s="401"/>
    </row>
    <row r="185" spans="1:6" ht="12.75">
      <c r="A185" s="74"/>
      <c r="B185" s="74"/>
      <c r="C185" s="74"/>
      <c r="D185" s="162"/>
      <c r="E185" s="162"/>
      <c r="F185" s="162"/>
    </row>
    <row r="186" spans="1:6" ht="12.75">
      <c r="A186" s="46" t="s">
        <v>97</v>
      </c>
      <c r="B186" s="14"/>
      <c r="C186" s="74"/>
      <c r="D186" s="162"/>
      <c r="E186" s="162"/>
      <c r="F186" s="162"/>
    </row>
    <row r="187" spans="1:6" ht="25.5">
      <c r="A187" s="14" t="s">
        <v>72</v>
      </c>
      <c r="B187" s="14"/>
      <c r="C187" s="74"/>
      <c r="D187" s="162"/>
      <c r="E187" s="162"/>
      <c r="F187" s="162"/>
    </row>
    <row r="188" spans="1:6" ht="12.75">
      <c r="A188" s="47" t="s">
        <v>435</v>
      </c>
      <c r="B188" s="72"/>
      <c r="C188" s="74"/>
      <c r="D188" s="162"/>
      <c r="E188" s="162"/>
      <c r="F188" s="162"/>
    </row>
    <row r="189" spans="1:6" ht="12.75">
      <c r="A189" s="72" t="s">
        <v>74</v>
      </c>
      <c r="B189" s="72"/>
      <c r="C189" s="74"/>
      <c r="D189" s="162"/>
      <c r="E189" s="162"/>
      <c r="F189" s="162"/>
    </row>
    <row r="190" spans="1:6" ht="12.75">
      <c r="A190" s="47" t="s">
        <v>436</v>
      </c>
      <c r="B190" s="72">
        <v>3</v>
      </c>
      <c r="C190" s="74"/>
      <c r="D190" s="162"/>
      <c r="E190" s="162"/>
      <c r="F190" s="162"/>
    </row>
    <row r="191" spans="1:6" ht="12.75">
      <c r="A191" s="72" t="s">
        <v>128</v>
      </c>
      <c r="B191" s="72"/>
      <c r="C191" s="74"/>
      <c r="D191" s="162"/>
      <c r="E191" s="162"/>
      <c r="F191" s="162"/>
    </row>
    <row r="192" spans="1:6" ht="12.75">
      <c r="A192" s="72" t="s">
        <v>73</v>
      </c>
      <c r="B192" s="72"/>
      <c r="C192" s="74"/>
      <c r="D192" s="162"/>
      <c r="E192" s="162"/>
      <c r="F192" s="162"/>
    </row>
    <row r="193" spans="1:6" ht="12.75">
      <c r="A193" s="74"/>
      <c r="B193" s="74"/>
      <c r="C193" s="74"/>
      <c r="D193" s="162"/>
      <c r="E193" s="162"/>
      <c r="F193" s="162"/>
    </row>
  </sheetData>
  <sheetProtection/>
  <mergeCells count="12">
    <mergeCell ref="D181:F184"/>
    <mergeCell ref="A98:B99"/>
    <mergeCell ref="D98:E99"/>
    <mergeCell ref="D132:F135"/>
    <mergeCell ref="A147:B148"/>
    <mergeCell ref="D147:E148"/>
    <mergeCell ref="D84:F87"/>
    <mergeCell ref="A2:B3"/>
    <mergeCell ref="D2:E3"/>
    <mergeCell ref="D36:F39"/>
    <mergeCell ref="A50:B51"/>
    <mergeCell ref="D50:E51"/>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3.xml><?xml version="1.0" encoding="utf-8"?>
<worksheet xmlns="http://schemas.openxmlformats.org/spreadsheetml/2006/main" xmlns:r="http://schemas.openxmlformats.org/officeDocument/2006/relationships">
  <sheetPr>
    <pageSetUpPr fitToPage="1"/>
  </sheetPr>
  <dimension ref="A1:F530"/>
  <sheetViews>
    <sheetView zoomScale="80" zoomScaleNormal="80" zoomScalePageLayoutView="0" workbookViewId="0" topLeftCell="A343">
      <selection activeCell="I311" sqref="I31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'SR Area C'!A3:D3</f>
        <v>C.1.1.1 Iscrizione/modifica/cancellazione (su istanza di parte) al RI/REA/AA</v>
      </c>
      <c r="B1" s="65"/>
      <c r="C1" s="65"/>
      <c r="D1" s="65"/>
      <c r="E1" s="65"/>
      <c r="F1" s="65"/>
    </row>
    <row r="2" spans="1:6" ht="12.75" customHeight="1">
      <c r="A2" s="395" t="s">
        <v>606</v>
      </c>
      <c r="B2" s="396"/>
      <c r="C2" s="66"/>
      <c r="D2" s="472" t="s">
        <v>607</v>
      </c>
      <c r="E2" s="396"/>
      <c r="F2" s="66"/>
    </row>
    <row r="3" spans="1:6" ht="20.25"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v>1</v>
      </c>
      <c r="C6" s="69"/>
      <c r="D6" s="72" t="s">
        <v>47</v>
      </c>
      <c r="E6" s="72"/>
      <c r="F6" s="69"/>
    </row>
    <row r="7" spans="1:6" ht="12.75">
      <c r="A7" s="71" t="s">
        <v>39</v>
      </c>
      <c r="B7" s="72"/>
      <c r="C7" s="69"/>
      <c r="D7" s="72" t="s">
        <v>48</v>
      </c>
      <c r="E7" s="72"/>
      <c r="F7" s="69"/>
    </row>
    <row r="8" spans="1:6" ht="12.75">
      <c r="A8" s="71" t="s">
        <v>40</v>
      </c>
      <c r="B8" s="72"/>
      <c r="C8" s="69"/>
      <c r="D8" s="72" t="s">
        <v>49</v>
      </c>
      <c r="E8" s="72">
        <v>3</v>
      </c>
      <c r="F8" s="69"/>
    </row>
    <row r="9" spans="1:6" ht="25.5">
      <c r="A9" s="71" t="s">
        <v>42</v>
      </c>
      <c r="B9" s="72"/>
      <c r="C9" s="69"/>
      <c r="D9" s="72" t="s">
        <v>50</v>
      </c>
      <c r="E9" s="72"/>
      <c r="F9" s="69"/>
    </row>
    <row r="10" spans="1:6" ht="12.75">
      <c r="A10" s="71" t="s">
        <v>41</v>
      </c>
      <c r="B10" s="72"/>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c r="C22" s="74"/>
      <c r="D22" s="72" t="s">
        <v>56</v>
      </c>
      <c r="E22" s="72">
        <v>1</v>
      </c>
      <c r="F22" s="74"/>
    </row>
    <row r="23" spans="1:6" ht="12.75">
      <c r="A23" s="164" t="s">
        <v>430</v>
      </c>
      <c r="B23" s="72"/>
      <c r="C23" s="74"/>
      <c r="D23" s="170" t="s">
        <v>445</v>
      </c>
      <c r="E23" s="72"/>
      <c r="F23" s="74"/>
    </row>
    <row r="24" spans="1:6" ht="12.75">
      <c r="A24" s="72" t="s">
        <v>126</v>
      </c>
      <c r="B24" s="72">
        <v>3</v>
      </c>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v>2</v>
      </c>
      <c r="C31" s="74"/>
      <c r="D31" s="72" t="s">
        <v>69</v>
      </c>
      <c r="E31" s="72"/>
      <c r="F31" s="74"/>
    </row>
    <row r="32" spans="1:6" ht="25.5">
      <c r="A32" s="165" t="s">
        <v>433</v>
      </c>
      <c r="B32" s="72"/>
      <c r="C32" s="74"/>
      <c r="D32" s="165" t="s">
        <v>441</v>
      </c>
      <c r="E32" s="72">
        <v>3</v>
      </c>
      <c r="F32" s="74"/>
    </row>
    <row r="33" spans="1:6" ht="25.5">
      <c r="A33" s="166" t="s">
        <v>434</v>
      </c>
      <c r="B33" s="72"/>
      <c r="C33" s="74"/>
      <c r="D33" s="170" t="s">
        <v>442</v>
      </c>
      <c r="E33" s="72"/>
      <c r="F33" s="74"/>
    </row>
    <row r="34" spans="1:6" ht="25.5">
      <c r="A34" s="77" t="s">
        <v>66</v>
      </c>
      <c r="B34" s="72"/>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 r="A39" s="72" t="s">
        <v>57</v>
      </c>
      <c r="B39" s="72"/>
      <c r="C39" s="74"/>
      <c r="D39" s="401"/>
      <c r="E39" s="401"/>
      <c r="F39" s="401"/>
    </row>
    <row r="40" spans="1:6" ht="12.75">
      <c r="A40" s="74"/>
      <c r="B40" s="74"/>
      <c r="C40" s="74"/>
      <c r="D40" s="163"/>
      <c r="E40" s="163"/>
      <c r="F40" s="163"/>
    </row>
    <row r="41" spans="1:6" ht="12.75">
      <c r="A41" s="46" t="s">
        <v>97</v>
      </c>
      <c r="B41" s="14"/>
      <c r="C41" s="74"/>
      <c r="D41" s="163"/>
      <c r="E41" s="163"/>
      <c r="F41" s="163"/>
    </row>
    <row r="42" spans="1:6" ht="39" customHeight="1">
      <c r="A42" s="14" t="s">
        <v>72</v>
      </c>
      <c r="B42" s="14"/>
      <c r="C42" s="74"/>
      <c r="D42" s="163"/>
      <c r="E42" s="163"/>
      <c r="F42" s="163"/>
    </row>
    <row r="43" spans="1:6" ht="12.75">
      <c r="A43" s="47" t="s">
        <v>435</v>
      </c>
      <c r="B43" s="72"/>
      <c r="C43" s="74"/>
      <c r="D43" s="163"/>
      <c r="E43" s="163"/>
      <c r="F43" s="163"/>
    </row>
    <row r="44" spans="1:6" ht="12.75">
      <c r="A44" s="72" t="s">
        <v>74</v>
      </c>
      <c r="B44" s="72">
        <v>2</v>
      </c>
      <c r="C44" s="74"/>
      <c r="D44" s="163"/>
      <c r="E44" s="163"/>
      <c r="F44" s="163"/>
    </row>
    <row r="45" spans="1:6" ht="12.75">
      <c r="A45" s="47" t="s">
        <v>436</v>
      </c>
      <c r="B45" s="72"/>
      <c r="C45" s="74"/>
      <c r="D45" s="163"/>
      <c r="E45" s="163"/>
      <c r="F45" s="163"/>
    </row>
    <row r="46" spans="1:6" ht="12.75">
      <c r="A46" s="72" t="s">
        <v>128</v>
      </c>
      <c r="B46" s="72"/>
      <c r="C46" s="74"/>
      <c r="D46" s="163"/>
      <c r="E46" s="163"/>
      <c r="F46" s="163"/>
    </row>
    <row r="47" spans="1:6" ht="12.75">
      <c r="A47" s="72" t="s">
        <v>73</v>
      </c>
      <c r="B47" s="72"/>
      <c r="C47" s="74"/>
      <c r="D47" s="163"/>
      <c r="E47" s="163"/>
      <c r="F47" s="163"/>
    </row>
    <row r="48" spans="1:6" ht="12.75">
      <c r="A48" s="74"/>
      <c r="B48" s="74"/>
      <c r="C48" s="74"/>
      <c r="D48" s="163"/>
      <c r="E48" s="163"/>
      <c r="F48" s="163"/>
    </row>
    <row r="49" spans="1:6" ht="15" thickBot="1">
      <c r="A49" s="76" t="str">
        <f>'SR Area C'!A17:D17</f>
        <v>C.1.1.2 Iscrizioni d’ufficio al RI/REA/AA</v>
      </c>
      <c r="B49" s="65"/>
      <c r="C49" s="65"/>
      <c r="D49" s="65"/>
      <c r="E49" s="65"/>
      <c r="F49" s="65"/>
    </row>
    <row r="50" spans="1:6" ht="12.75" customHeight="1">
      <c r="A50" s="395" t="s">
        <v>606</v>
      </c>
      <c r="B50" s="396"/>
      <c r="C50" s="66"/>
      <c r="D50" s="472" t="s">
        <v>607</v>
      </c>
      <c r="E50" s="396"/>
      <c r="F50" s="66"/>
    </row>
    <row r="51" spans="1:6" ht="12.75" customHeight="1" thickBot="1">
      <c r="A51" s="397"/>
      <c r="B51" s="398"/>
      <c r="C51" s="67"/>
      <c r="D51" s="398"/>
      <c r="E51" s="398"/>
      <c r="F51" s="67"/>
    </row>
    <row r="52" spans="1:6" ht="13.5" customHeight="1">
      <c r="A52" s="45" t="s">
        <v>37</v>
      </c>
      <c r="B52" s="68"/>
      <c r="C52" s="69"/>
      <c r="D52" s="46" t="s">
        <v>45</v>
      </c>
      <c r="E52" s="68"/>
      <c r="F52" s="69"/>
    </row>
    <row r="53" spans="1:6" ht="76.5">
      <c r="A53" s="12" t="s">
        <v>44</v>
      </c>
      <c r="B53" s="68"/>
      <c r="C53" s="69"/>
      <c r="D53" s="70" t="s">
        <v>46</v>
      </c>
      <c r="E53" s="68"/>
      <c r="F53" s="69"/>
    </row>
    <row r="54" spans="1:6" ht="12.75">
      <c r="A54" s="71" t="s">
        <v>38</v>
      </c>
      <c r="B54" s="72">
        <v>1</v>
      </c>
      <c r="C54" s="69"/>
      <c r="D54" s="72" t="s">
        <v>47</v>
      </c>
      <c r="E54" s="72"/>
      <c r="F54" s="69"/>
    </row>
    <row r="55" spans="1:6" ht="12.75">
      <c r="A55" s="71" t="s">
        <v>39</v>
      </c>
      <c r="B55" s="72"/>
      <c r="C55" s="69"/>
      <c r="D55" s="72" t="s">
        <v>48</v>
      </c>
      <c r="E55" s="72">
        <v>2</v>
      </c>
      <c r="F55" s="69"/>
    </row>
    <row r="56" spans="1:6" ht="12.75">
      <c r="A56" s="71" t="s">
        <v>40</v>
      </c>
      <c r="B56" s="72"/>
      <c r="C56" s="69"/>
      <c r="D56" s="72" t="s">
        <v>49</v>
      </c>
      <c r="E56" s="72"/>
      <c r="F56" s="69"/>
    </row>
    <row r="57" spans="1:6" ht="25.5">
      <c r="A57" s="71" t="s">
        <v>42</v>
      </c>
      <c r="B57" s="72"/>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31.5" customHeight="1">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c r="C70" s="74"/>
      <c r="D70" s="72" t="s">
        <v>56</v>
      </c>
      <c r="E70" s="72"/>
      <c r="F70" s="74"/>
    </row>
    <row r="71" spans="1:6" ht="12.75">
      <c r="A71" s="164" t="s">
        <v>430</v>
      </c>
      <c r="B71" s="72">
        <v>2</v>
      </c>
      <c r="C71" s="74"/>
      <c r="D71" s="170" t="s">
        <v>445</v>
      </c>
      <c r="E71" s="72"/>
      <c r="F71" s="74"/>
    </row>
    <row r="72" spans="1:6" ht="12.75">
      <c r="A72" s="72" t="s">
        <v>126</v>
      </c>
      <c r="B72" s="72"/>
      <c r="C72" s="74"/>
      <c r="D72" s="170" t="s">
        <v>448</v>
      </c>
      <c r="E72" s="72">
        <v>3</v>
      </c>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v>2</v>
      </c>
      <c r="C79" s="74"/>
      <c r="D79" s="72" t="s">
        <v>69</v>
      </c>
      <c r="E79" s="72"/>
      <c r="F79" s="74"/>
    </row>
    <row r="80" spans="1:6" ht="25.5">
      <c r="A80" s="165" t="s">
        <v>433</v>
      </c>
      <c r="B80" s="72"/>
      <c r="C80" s="74"/>
      <c r="D80" s="165" t="s">
        <v>441</v>
      </c>
      <c r="E80" s="72"/>
      <c r="F80" s="74"/>
    </row>
    <row r="81" spans="1:6" ht="25.5">
      <c r="A81" s="166" t="s">
        <v>434</v>
      </c>
      <c r="B81" s="72"/>
      <c r="C81" s="74"/>
      <c r="D81" s="170" t="s">
        <v>442</v>
      </c>
      <c r="E81" s="72">
        <v>4</v>
      </c>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ustomHeight="1">
      <c r="A87" s="72" t="s">
        <v>57</v>
      </c>
      <c r="B87" s="72"/>
      <c r="C87" s="74"/>
      <c r="D87" s="401"/>
      <c r="E87" s="401"/>
      <c r="F87" s="401"/>
    </row>
    <row r="88" spans="1:6" ht="12.75">
      <c r="A88" s="74"/>
      <c r="B88" s="74"/>
      <c r="C88" s="74"/>
      <c r="D88" s="163"/>
      <c r="E88" s="163"/>
      <c r="F88" s="163"/>
    </row>
    <row r="89" spans="1:6" ht="12.75">
      <c r="A89" s="46" t="s">
        <v>97</v>
      </c>
      <c r="B89" s="14"/>
      <c r="C89" s="74"/>
      <c r="D89" s="163"/>
      <c r="E89" s="163"/>
      <c r="F89" s="163"/>
    </row>
    <row r="90" spans="1:6" ht="25.5">
      <c r="A90" s="14" t="s">
        <v>72</v>
      </c>
      <c r="B90" s="14"/>
      <c r="C90" s="74"/>
      <c r="D90" s="163"/>
      <c r="E90" s="163"/>
      <c r="F90" s="163"/>
    </row>
    <row r="91" spans="1:6" ht="12.75">
      <c r="A91" s="47" t="s">
        <v>435</v>
      </c>
      <c r="B91" s="72"/>
      <c r="C91" s="74"/>
      <c r="D91" s="163"/>
      <c r="E91" s="163"/>
      <c r="F91" s="163"/>
    </row>
    <row r="92" spans="1:6" ht="12.75">
      <c r="A92" s="72" t="s">
        <v>74</v>
      </c>
      <c r="B92" s="72">
        <v>2</v>
      </c>
      <c r="C92" s="74"/>
      <c r="D92" s="163"/>
      <c r="E92" s="163"/>
      <c r="F92" s="163"/>
    </row>
    <row r="93" spans="1:6" ht="12.75">
      <c r="A93" s="47" t="s">
        <v>436</v>
      </c>
      <c r="B93" s="72"/>
      <c r="C93" s="74"/>
      <c r="D93" s="163"/>
      <c r="E93" s="163"/>
      <c r="F93" s="163"/>
    </row>
    <row r="94" spans="1:6" ht="12.75">
      <c r="A94" s="72" t="s">
        <v>128</v>
      </c>
      <c r="B94" s="72"/>
      <c r="C94" s="74"/>
      <c r="D94" s="163"/>
      <c r="E94" s="163"/>
      <c r="F94" s="163"/>
    </row>
    <row r="95" spans="1:6" ht="12.75">
      <c r="A95" s="72" t="s">
        <v>73</v>
      </c>
      <c r="B95" s="72"/>
      <c r="C95" s="74"/>
      <c r="D95" s="163"/>
      <c r="E95" s="163"/>
      <c r="F95" s="163"/>
    </row>
    <row r="96" spans="1:6" ht="12.75">
      <c r="A96" s="74"/>
      <c r="B96" s="74"/>
      <c r="C96" s="74"/>
      <c r="D96" s="163"/>
      <c r="E96" s="163"/>
      <c r="F96" s="163"/>
    </row>
    <row r="97" spans="1:6" ht="15" thickBot="1">
      <c r="A97" s="76" t="str">
        <f>'SR Area C'!A31:D31</f>
        <v>C.1.1.3 Cancellazioni d’ufficio al RI/REA/AA</v>
      </c>
      <c r="B97" s="65"/>
      <c r="C97" s="65"/>
      <c r="D97" s="65"/>
      <c r="E97" s="65"/>
      <c r="F97" s="65"/>
    </row>
    <row r="98" spans="1:6" ht="12.75" customHeight="1">
      <c r="A98" s="395" t="s">
        <v>606</v>
      </c>
      <c r="B98" s="396"/>
      <c r="C98" s="66"/>
      <c r="D98" s="472" t="s">
        <v>607</v>
      </c>
      <c r="E98" s="396"/>
      <c r="F98" s="66"/>
    </row>
    <row r="99" spans="1:6" ht="13.5" thickBot="1">
      <c r="A99" s="397"/>
      <c r="B99" s="398"/>
      <c r="C99" s="67"/>
      <c r="D99" s="398"/>
      <c r="E99" s="398"/>
      <c r="F99" s="67"/>
    </row>
    <row r="100" spans="1:6" ht="12.75">
      <c r="A100" s="45" t="s">
        <v>37</v>
      </c>
      <c r="B100" s="68"/>
      <c r="C100" s="69"/>
      <c r="D100" s="46" t="s">
        <v>45</v>
      </c>
      <c r="E100" s="68"/>
      <c r="F100" s="69"/>
    </row>
    <row r="101" spans="1:6" ht="28.5" customHeight="1">
      <c r="A101" s="12" t="s">
        <v>44</v>
      </c>
      <c r="B101" s="68"/>
      <c r="C101" s="69"/>
      <c r="D101" s="70" t="s">
        <v>46</v>
      </c>
      <c r="E101" s="68"/>
      <c r="F101" s="69"/>
    </row>
    <row r="102" spans="1:6" ht="12.75">
      <c r="A102" s="71" t="s">
        <v>38</v>
      </c>
      <c r="B102" s="72">
        <v>1</v>
      </c>
      <c r="C102" s="69"/>
      <c r="D102" s="72" t="s">
        <v>47</v>
      </c>
      <c r="E102" s="72">
        <v>1</v>
      </c>
      <c r="F102" s="69"/>
    </row>
    <row r="103" spans="1:6" ht="12.75">
      <c r="A103" s="71" t="s">
        <v>39</v>
      </c>
      <c r="B103" s="72"/>
      <c r="C103" s="69"/>
      <c r="D103" s="72" t="s">
        <v>48</v>
      </c>
      <c r="E103" s="72"/>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51" customHeight="1">
      <c r="A113" s="47" t="s">
        <v>428</v>
      </c>
      <c r="B113" s="72"/>
      <c r="C113" s="74"/>
      <c r="D113" s="72"/>
      <c r="E113" s="72"/>
      <c r="F113" s="74"/>
    </row>
    <row r="114" spans="1:6" ht="12.75">
      <c r="A114" s="72" t="s">
        <v>55</v>
      </c>
      <c r="B114" s="72">
        <v>5</v>
      </c>
      <c r="C114" s="74"/>
      <c r="E114" s="72"/>
      <c r="F114" s="74"/>
    </row>
    <row r="115" spans="1:6" ht="12.75">
      <c r="A115" s="74"/>
      <c r="B115" s="74"/>
      <c r="C115" s="74"/>
      <c r="D115" s="74"/>
      <c r="E115" s="74"/>
      <c r="F115" s="74"/>
    </row>
    <row r="116" spans="1:6" ht="12.75">
      <c r="A116" s="46" t="s">
        <v>58</v>
      </c>
      <c r="B116" s="68"/>
      <c r="C116" s="74"/>
      <c r="D116" s="46" t="s">
        <v>59</v>
      </c>
      <c r="E116" s="68"/>
      <c r="F116" s="74"/>
    </row>
    <row r="117" spans="1:6" ht="38.25">
      <c r="A117" s="14" t="s">
        <v>60</v>
      </c>
      <c r="B117" s="68"/>
      <c r="C117" s="74"/>
      <c r="D117" s="14" t="s">
        <v>449</v>
      </c>
      <c r="E117" s="68"/>
      <c r="F117" s="74"/>
    </row>
    <row r="118" spans="1:6" ht="12.75">
      <c r="A118" s="72" t="s">
        <v>61</v>
      </c>
      <c r="B118" s="72"/>
      <c r="C118" s="74"/>
      <c r="D118" s="72" t="s">
        <v>56</v>
      </c>
      <c r="E118" s="72"/>
      <c r="F118" s="74"/>
    </row>
    <row r="119" spans="1:6" ht="12.75">
      <c r="A119" s="164" t="s">
        <v>430</v>
      </c>
      <c r="B119" s="72">
        <v>2</v>
      </c>
      <c r="C119" s="74"/>
      <c r="D119" s="170" t="s">
        <v>445</v>
      </c>
      <c r="E119" s="72"/>
      <c r="F119" s="74"/>
    </row>
    <row r="120" spans="1:6" ht="12.75">
      <c r="A120" s="72" t="s">
        <v>126</v>
      </c>
      <c r="B120" s="72"/>
      <c r="C120" s="74"/>
      <c r="D120" s="170" t="s">
        <v>448</v>
      </c>
      <c r="E120" s="72">
        <v>3</v>
      </c>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52.5" customHeight="1">
      <c r="A125" s="14" t="s">
        <v>64</v>
      </c>
      <c r="B125" s="68"/>
      <c r="C125" s="74"/>
      <c r="D125" s="14" t="s">
        <v>67</v>
      </c>
      <c r="E125" s="68"/>
      <c r="F125" s="74"/>
    </row>
    <row r="126" spans="1:6" ht="12.75">
      <c r="A126" s="72" t="s">
        <v>65</v>
      </c>
      <c r="B126" s="72"/>
      <c r="C126" s="74"/>
      <c r="D126" s="72" t="s">
        <v>68</v>
      </c>
      <c r="E126" s="72"/>
      <c r="F126" s="74"/>
    </row>
    <row r="127" spans="1:6" ht="25.5">
      <c r="A127" s="165" t="s">
        <v>432</v>
      </c>
      <c r="B127" s="72">
        <v>2</v>
      </c>
      <c r="C127" s="74"/>
      <c r="D127" s="72" t="s">
        <v>69</v>
      </c>
      <c r="E127" s="72"/>
      <c r="F127" s="74"/>
    </row>
    <row r="128" spans="1:6" ht="25.5">
      <c r="A128" s="165" t="s">
        <v>433</v>
      </c>
      <c r="B128" s="72"/>
      <c r="C128" s="74"/>
      <c r="D128" s="165" t="s">
        <v>441</v>
      </c>
      <c r="E128" s="72">
        <v>3</v>
      </c>
      <c r="F128" s="74"/>
    </row>
    <row r="129" spans="1:6" ht="25.5">
      <c r="A129" s="166" t="s">
        <v>434</v>
      </c>
      <c r="B129" s="72"/>
      <c r="C129" s="74"/>
      <c r="D129" s="170" t="s">
        <v>442</v>
      </c>
      <c r="E129" s="72"/>
      <c r="F129" s="74"/>
    </row>
    <row r="130" spans="1:6" ht="25.5">
      <c r="A130" s="77" t="s">
        <v>66</v>
      </c>
      <c r="B130" s="72"/>
      <c r="C130" s="74"/>
      <c r="D130" s="170" t="s">
        <v>443</v>
      </c>
      <c r="E130" s="72"/>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3"/>
      <c r="E136" s="163"/>
      <c r="F136" s="163"/>
    </row>
    <row r="137" spans="1:6" ht="12.75">
      <c r="A137" s="46" t="s">
        <v>97</v>
      </c>
      <c r="B137" s="14"/>
      <c r="C137" s="74"/>
      <c r="D137" s="163"/>
      <c r="E137" s="163"/>
      <c r="F137" s="163"/>
    </row>
    <row r="138" spans="1:6" ht="25.5">
      <c r="A138" s="14" t="s">
        <v>72</v>
      </c>
      <c r="B138" s="14"/>
      <c r="C138" s="74"/>
      <c r="D138" s="163"/>
      <c r="E138" s="163"/>
      <c r="F138" s="163"/>
    </row>
    <row r="139" spans="1:6" ht="12.75">
      <c r="A139" s="47" t="s">
        <v>435</v>
      </c>
      <c r="B139" s="72"/>
      <c r="C139" s="74"/>
      <c r="D139" s="163"/>
      <c r="E139" s="163"/>
      <c r="F139" s="163"/>
    </row>
    <row r="140" spans="1:6" ht="12.75">
      <c r="A140" s="72" t="s">
        <v>74</v>
      </c>
      <c r="B140" s="72">
        <v>2</v>
      </c>
      <c r="C140" s="74"/>
      <c r="D140" s="163"/>
      <c r="E140" s="163"/>
      <c r="F140" s="163"/>
    </row>
    <row r="141" spans="1:6" ht="12.75">
      <c r="A141" s="47" t="s">
        <v>436</v>
      </c>
      <c r="B141" s="72"/>
      <c r="C141" s="74"/>
      <c r="D141" s="163"/>
      <c r="E141" s="163"/>
      <c r="F141" s="163"/>
    </row>
    <row r="142" spans="1:6" ht="12.75">
      <c r="A142" s="72" t="s">
        <v>128</v>
      </c>
      <c r="B142" s="72"/>
      <c r="C142" s="74"/>
      <c r="D142" s="163"/>
      <c r="E142" s="163"/>
      <c r="F142" s="163"/>
    </row>
    <row r="143" spans="1:6" ht="12.75">
      <c r="A143" s="72" t="s">
        <v>73</v>
      </c>
      <c r="B143" s="72"/>
      <c r="C143" s="74"/>
      <c r="D143" s="163"/>
      <c r="E143" s="163"/>
      <c r="F143" s="163"/>
    </row>
    <row r="144" spans="1:6" ht="12.75">
      <c r="A144" s="74"/>
      <c r="B144" s="74"/>
      <c r="C144" s="74"/>
      <c r="D144" s="163"/>
      <c r="E144" s="163"/>
      <c r="F144" s="163"/>
    </row>
    <row r="145" spans="1:6" ht="14.25">
      <c r="A145" s="76" t="str">
        <f>'SR Area C'!A45:D45</f>
        <v>C.1.1.4 Accertamento violazioni amministrative (RI, REA, AA)</v>
      </c>
      <c r="B145" s="65"/>
      <c r="C145" s="65"/>
      <c r="D145" s="65"/>
      <c r="E145" s="65"/>
      <c r="F145" s="65"/>
    </row>
    <row r="146" spans="1:6" ht="13.5" thickBot="1">
      <c r="A146" s="73"/>
      <c r="B146" s="74"/>
      <c r="C146" s="74"/>
      <c r="D146" s="74"/>
      <c r="E146" s="74"/>
      <c r="F146" s="74"/>
    </row>
    <row r="147" spans="1:6" ht="12.75">
      <c r="A147" s="395" t="s">
        <v>606</v>
      </c>
      <c r="B147" s="396"/>
      <c r="C147" s="66"/>
      <c r="D147" s="472" t="s">
        <v>607</v>
      </c>
      <c r="E147" s="396"/>
      <c r="F147" s="66"/>
    </row>
    <row r="148" spans="1:6" ht="13.5" thickBot="1">
      <c r="A148" s="397"/>
      <c r="B148" s="398"/>
      <c r="C148" s="67"/>
      <c r="D148" s="398"/>
      <c r="E148" s="398"/>
      <c r="F148" s="67"/>
    </row>
    <row r="149" spans="1:6" ht="12.75">
      <c r="A149" s="45" t="s">
        <v>37</v>
      </c>
      <c r="B149" s="68"/>
      <c r="C149" s="69"/>
      <c r="D149" s="46" t="s">
        <v>45</v>
      </c>
      <c r="E149" s="68"/>
      <c r="F149" s="69"/>
    </row>
    <row r="150" spans="1:6" ht="76.5">
      <c r="A150" s="12" t="s">
        <v>44</v>
      </c>
      <c r="B150" s="68"/>
      <c r="C150" s="69"/>
      <c r="D150" s="70" t="s">
        <v>46</v>
      </c>
      <c r="E150" s="68"/>
      <c r="F150" s="69"/>
    </row>
    <row r="151" spans="1:6" ht="12.75">
      <c r="A151" s="71" t="s">
        <v>38</v>
      </c>
      <c r="B151" s="72"/>
      <c r="C151" s="69"/>
      <c r="D151" s="72" t="s">
        <v>47</v>
      </c>
      <c r="E151" s="72"/>
      <c r="F151" s="69"/>
    </row>
    <row r="152" spans="1:6" ht="12.75">
      <c r="A152" s="71" t="s">
        <v>39</v>
      </c>
      <c r="B152" s="72">
        <v>2</v>
      </c>
      <c r="C152" s="69"/>
      <c r="D152" s="72" t="s">
        <v>48</v>
      </c>
      <c r="E152" s="72">
        <v>2</v>
      </c>
      <c r="F152" s="69"/>
    </row>
    <row r="153" spans="1:6" ht="12.75">
      <c r="A153" s="71" t="s">
        <v>40</v>
      </c>
      <c r="B153" s="72"/>
      <c r="C153" s="69"/>
      <c r="D153" s="72" t="s">
        <v>49</v>
      </c>
      <c r="E153" s="72"/>
      <c r="F153" s="69"/>
    </row>
    <row r="154" spans="1:6" ht="25.5">
      <c r="A154" s="71" t="s">
        <v>42</v>
      </c>
      <c r="B154" s="72"/>
      <c r="C154" s="69"/>
      <c r="D154" s="72" t="s">
        <v>50</v>
      </c>
      <c r="E154" s="72"/>
      <c r="F154" s="69"/>
    </row>
    <row r="155" spans="1:6" ht="12.75">
      <c r="A155" s="71" t="s">
        <v>41</v>
      </c>
      <c r="B155" s="72"/>
      <c r="C155" s="69"/>
      <c r="D155" s="72" t="s">
        <v>51</v>
      </c>
      <c r="E155" s="72"/>
      <c r="F155" s="69"/>
    </row>
    <row r="156" spans="1:6" ht="12.75">
      <c r="A156" s="73"/>
      <c r="B156" s="74"/>
      <c r="C156" s="74"/>
      <c r="D156" s="74"/>
      <c r="E156" s="74"/>
      <c r="F156" s="74"/>
    </row>
    <row r="157" spans="1:6" ht="12.75">
      <c r="A157" s="46" t="s">
        <v>52</v>
      </c>
      <c r="B157" s="68"/>
      <c r="C157" s="74"/>
      <c r="D157" s="46" t="s">
        <v>53</v>
      </c>
      <c r="E157" s="68"/>
      <c r="F157" s="74"/>
    </row>
    <row r="158" spans="1:6" ht="63.75">
      <c r="A158" s="14" t="s">
        <v>54</v>
      </c>
      <c r="B158" s="68"/>
      <c r="C158" s="74"/>
      <c r="D158" s="14" t="s">
        <v>95</v>
      </c>
      <c r="E158" s="68"/>
      <c r="F158" s="74"/>
    </row>
    <row r="159" spans="1:6" ht="12.75">
      <c r="A159" s="47" t="s">
        <v>426</v>
      </c>
      <c r="B159" s="72"/>
      <c r="C159" s="74"/>
      <c r="D159" s="72" t="s">
        <v>56</v>
      </c>
      <c r="E159" s="72">
        <v>1</v>
      </c>
      <c r="F159" s="74"/>
    </row>
    <row r="160" spans="1:6" ht="12.75" customHeight="1">
      <c r="A160" s="47" t="s">
        <v>429</v>
      </c>
      <c r="B160" s="72"/>
      <c r="C160" s="74"/>
      <c r="D160" s="47" t="s">
        <v>437</v>
      </c>
      <c r="E160" s="72"/>
      <c r="F160" s="74"/>
    </row>
    <row r="161" spans="1:6" ht="12.75" customHeight="1">
      <c r="A161" s="47" t="s">
        <v>427</v>
      </c>
      <c r="B161" s="72"/>
      <c r="C161" s="74"/>
      <c r="D161" s="72"/>
      <c r="E161" s="72"/>
      <c r="F161" s="74"/>
    </row>
    <row r="162" spans="1:6" ht="12.75">
      <c r="A162" s="47" t="s">
        <v>428</v>
      </c>
      <c r="B162" s="72">
        <v>4</v>
      </c>
      <c r="C162" s="74"/>
      <c r="D162" s="72"/>
      <c r="E162" s="72"/>
      <c r="F162" s="74"/>
    </row>
    <row r="163" spans="1:6" ht="12.75">
      <c r="A163" s="72" t="s">
        <v>55</v>
      </c>
      <c r="B163" s="72">
        <v>5</v>
      </c>
      <c r="C163" s="74"/>
      <c r="E163" s="72"/>
      <c r="F163" s="74"/>
    </row>
    <row r="164" spans="1:6" ht="12.75">
      <c r="A164" s="74"/>
      <c r="B164" s="74"/>
      <c r="C164" s="74"/>
      <c r="D164" s="74"/>
      <c r="E164" s="74"/>
      <c r="F164" s="74"/>
    </row>
    <row r="165" spans="1:6" ht="12.75">
      <c r="A165" s="46" t="s">
        <v>58</v>
      </c>
      <c r="B165" s="68"/>
      <c r="C165" s="74"/>
      <c r="D165" s="46" t="s">
        <v>59</v>
      </c>
      <c r="E165" s="68"/>
      <c r="F165" s="74"/>
    </row>
    <row r="166" spans="1:6" ht="38.25">
      <c r="A166" s="14" t="s">
        <v>60</v>
      </c>
      <c r="B166" s="68"/>
      <c r="C166" s="74"/>
      <c r="D166" s="14" t="s">
        <v>449</v>
      </c>
      <c r="E166" s="68"/>
      <c r="F166" s="74"/>
    </row>
    <row r="167" spans="1:6" ht="12.75">
      <c r="A167" s="72" t="s">
        <v>61</v>
      </c>
      <c r="B167" s="72">
        <v>1</v>
      </c>
      <c r="C167" s="74"/>
      <c r="D167" s="72" t="s">
        <v>56</v>
      </c>
      <c r="E167" s="72">
        <v>1</v>
      </c>
      <c r="F167" s="74"/>
    </row>
    <row r="168" spans="1:6" ht="12.75">
      <c r="A168" s="164" t="s">
        <v>430</v>
      </c>
      <c r="B168" s="72"/>
      <c r="C168" s="74"/>
      <c r="D168" s="170" t="s">
        <v>445</v>
      </c>
      <c r="E168" s="72"/>
      <c r="F168" s="74"/>
    </row>
    <row r="169" spans="1:6" ht="12.75">
      <c r="A169" s="72" t="s">
        <v>126</v>
      </c>
      <c r="B169" s="72"/>
      <c r="C169" s="74"/>
      <c r="D169" s="170" t="s">
        <v>448</v>
      </c>
      <c r="E169" s="72"/>
      <c r="F169" s="74"/>
    </row>
    <row r="170" spans="1:6" ht="12.75">
      <c r="A170" s="164" t="s">
        <v>431</v>
      </c>
      <c r="B170" s="72"/>
      <c r="C170" s="74"/>
      <c r="D170" s="170" t="s">
        <v>447</v>
      </c>
      <c r="E170" s="72"/>
      <c r="F170" s="74"/>
    </row>
    <row r="171" spans="1:6" ht="12.75">
      <c r="A171" s="72" t="s">
        <v>127</v>
      </c>
      <c r="B171" s="72"/>
      <c r="C171" s="74"/>
      <c r="D171" s="170" t="s">
        <v>446</v>
      </c>
      <c r="E171" s="75"/>
      <c r="F171" s="74"/>
    </row>
    <row r="172" spans="1:6" ht="12.75">
      <c r="A172" s="74"/>
      <c r="B172" s="74"/>
      <c r="C172" s="74"/>
      <c r="D172" s="74"/>
      <c r="E172" s="74"/>
      <c r="F172" s="74"/>
    </row>
    <row r="173" spans="1:6" ht="12.75">
      <c r="A173" s="46" t="s">
        <v>62</v>
      </c>
      <c r="B173" s="68"/>
      <c r="C173" s="74"/>
      <c r="D173" s="46" t="s">
        <v>63</v>
      </c>
      <c r="E173" s="68"/>
      <c r="F173" s="74"/>
    </row>
    <row r="174" spans="1:6" ht="38.25">
      <c r="A174" s="14" t="s">
        <v>64</v>
      </c>
      <c r="B174" s="68"/>
      <c r="C174" s="74"/>
      <c r="D174" s="14" t="s">
        <v>67</v>
      </c>
      <c r="E174" s="68"/>
      <c r="F174" s="74"/>
    </row>
    <row r="175" spans="1:6" ht="12.75">
      <c r="A175" s="72" t="s">
        <v>65</v>
      </c>
      <c r="B175" s="72">
        <v>1</v>
      </c>
      <c r="C175" s="74"/>
      <c r="D175" s="72" t="s">
        <v>68</v>
      </c>
      <c r="E175" s="72"/>
      <c r="F175" s="74"/>
    </row>
    <row r="176" spans="1:6" ht="25.5">
      <c r="A176" s="165" t="s">
        <v>432</v>
      </c>
      <c r="B176" s="72"/>
      <c r="C176" s="74"/>
      <c r="D176" s="72" t="s">
        <v>69</v>
      </c>
      <c r="E176" s="72">
        <v>2</v>
      </c>
      <c r="F176" s="74"/>
    </row>
    <row r="177" spans="1:6" ht="25.5">
      <c r="A177" s="165" t="s">
        <v>433</v>
      </c>
      <c r="B177" s="72"/>
      <c r="C177" s="74"/>
      <c r="D177" s="165" t="s">
        <v>441</v>
      </c>
      <c r="E177" s="72"/>
      <c r="F177" s="74"/>
    </row>
    <row r="178" spans="1:6" ht="25.5">
      <c r="A178" s="166" t="s">
        <v>434</v>
      </c>
      <c r="B178" s="72"/>
      <c r="C178" s="74"/>
      <c r="D178" s="170" t="s">
        <v>442</v>
      </c>
      <c r="E178" s="72"/>
      <c r="F178" s="74"/>
    </row>
    <row r="179" spans="1:6" ht="25.5">
      <c r="A179" s="77" t="s">
        <v>66</v>
      </c>
      <c r="B179" s="72"/>
      <c r="C179" s="74"/>
      <c r="D179" s="170" t="s">
        <v>443</v>
      </c>
      <c r="E179" s="72"/>
      <c r="F179" s="74"/>
    </row>
    <row r="180" spans="1:6" ht="12.75">
      <c r="A180" s="74"/>
      <c r="B180" s="74"/>
      <c r="C180" s="74"/>
      <c r="D180" s="74"/>
      <c r="E180" s="74"/>
      <c r="F180" s="74"/>
    </row>
    <row r="181" spans="1:6" ht="12.75">
      <c r="A181" s="46" t="s">
        <v>70</v>
      </c>
      <c r="B181" s="68"/>
      <c r="C181" s="74"/>
      <c r="D181" s="401"/>
      <c r="E181" s="401"/>
      <c r="F181" s="401"/>
    </row>
    <row r="182" spans="1:6" ht="51">
      <c r="A182" s="14" t="s">
        <v>71</v>
      </c>
      <c r="B182" s="68"/>
      <c r="C182" s="74"/>
      <c r="D182" s="401"/>
      <c r="E182" s="401"/>
      <c r="F182" s="401"/>
    </row>
    <row r="183" spans="1:6" ht="12.75">
      <c r="A183" s="72" t="s">
        <v>56</v>
      </c>
      <c r="B183" s="72">
        <v>1</v>
      </c>
      <c r="C183" s="74"/>
      <c r="D183" s="401"/>
      <c r="E183" s="401"/>
      <c r="F183" s="401"/>
    </row>
    <row r="184" spans="1:6" ht="12.75">
      <c r="A184" s="72" t="s">
        <v>57</v>
      </c>
      <c r="B184" s="72"/>
      <c r="C184" s="74"/>
      <c r="D184" s="401"/>
      <c r="E184" s="401"/>
      <c r="F184" s="401"/>
    </row>
    <row r="185" spans="1:6" ht="12.75">
      <c r="A185" s="74"/>
      <c r="B185" s="74"/>
      <c r="C185" s="74"/>
      <c r="D185" s="163"/>
      <c r="E185" s="163"/>
      <c r="F185" s="163"/>
    </row>
    <row r="186" spans="1:6" ht="12.75">
      <c r="A186" s="46" t="s">
        <v>97</v>
      </c>
      <c r="B186" s="14"/>
      <c r="C186" s="74"/>
      <c r="D186" s="163"/>
      <c r="E186" s="163"/>
      <c r="F186" s="163"/>
    </row>
    <row r="187" spans="1:6" ht="25.5">
      <c r="A187" s="14" t="s">
        <v>72</v>
      </c>
      <c r="B187" s="14"/>
      <c r="C187" s="74"/>
      <c r="D187" s="163"/>
      <c r="E187" s="163"/>
      <c r="F187" s="163"/>
    </row>
    <row r="188" spans="1:6" ht="12.75">
      <c r="A188" s="47" t="s">
        <v>435</v>
      </c>
      <c r="B188" s="72"/>
      <c r="C188" s="74"/>
      <c r="D188" s="163"/>
      <c r="E188" s="163"/>
      <c r="F188" s="163"/>
    </row>
    <row r="189" spans="1:6" ht="12.75">
      <c r="A189" s="72" t="s">
        <v>74</v>
      </c>
      <c r="B189" s="72">
        <v>2</v>
      </c>
      <c r="C189" s="74"/>
      <c r="D189" s="163"/>
      <c r="E189" s="163"/>
      <c r="F189" s="163"/>
    </row>
    <row r="190" spans="1:6" ht="12.75">
      <c r="A190" s="47" t="s">
        <v>436</v>
      </c>
      <c r="B190" s="72"/>
      <c r="C190" s="74"/>
      <c r="D190" s="163"/>
      <c r="E190" s="163"/>
      <c r="F190" s="163"/>
    </row>
    <row r="191" spans="1:6" ht="12.75">
      <c r="A191" s="72" t="s">
        <v>128</v>
      </c>
      <c r="B191" s="72"/>
      <c r="C191" s="74"/>
      <c r="D191" s="163"/>
      <c r="E191" s="163"/>
      <c r="F191" s="163"/>
    </row>
    <row r="192" spans="1:6" ht="12.75">
      <c r="A192" s="72" t="s">
        <v>73</v>
      </c>
      <c r="B192" s="72"/>
      <c r="C192" s="74"/>
      <c r="D192" s="163"/>
      <c r="E192" s="163"/>
      <c r="F192" s="163"/>
    </row>
    <row r="193" spans="1:6" ht="12.75">
      <c r="A193" s="74"/>
      <c r="B193" s="74"/>
      <c r="C193" s="74"/>
      <c r="D193" s="163"/>
      <c r="E193" s="163"/>
      <c r="F193" s="163"/>
    </row>
    <row r="194" spans="1:6" ht="15" thickBot="1">
      <c r="A194" s="76" t="str">
        <f>'SR Area C'!A59:D59</f>
        <v>C.1.1.5 Deposito bilanci ed elenco soci</v>
      </c>
      <c r="B194" s="65"/>
      <c r="C194" s="65"/>
      <c r="D194" s="65"/>
      <c r="E194" s="65"/>
      <c r="F194" s="65"/>
    </row>
    <row r="195" spans="1:6" ht="12.75">
      <c r="A195" s="395" t="s">
        <v>606</v>
      </c>
      <c r="B195" s="396"/>
      <c r="C195" s="66"/>
      <c r="D195" s="472" t="s">
        <v>607</v>
      </c>
      <c r="E195" s="396"/>
      <c r="F195" s="66"/>
    </row>
    <row r="196" spans="1:6" ht="13.5" thickBot="1">
      <c r="A196" s="397"/>
      <c r="B196" s="398"/>
      <c r="C196" s="67"/>
      <c r="D196" s="398"/>
      <c r="E196" s="398"/>
      <c r="F196" s="67"/>
    </row>
    <row r="197" spans="1:6" ht="12.75">
      <c r="A197" s="45" t="s">
        <v>37</v>
      </c>
      <c r="B197" s="68"/>
      <c r="C197" s="69"/>
      <c r="D197" s="46" t="s">
        <v>45</v>
      </c>
      <c r="E197" s="68"/>
      <c r="F197" s="69"/>
    </row>
    <row r="198" spans="1:6" ht="76.5">
      <c r="A198" s="12" t="s">
        <v>44</v>
      </c>
      <c r="B198" s="68"/>
      <c r="C198" s="69"/>
      <c r="D198" s="70" t="s">
        <v>46</v>
      </c>
      <c r="E198" s="68"/>
      <c r="F198" s="69"/>
    </row>
    <row r="199" spans="1:6" ht="12.75">
      <c r="A199" s="71" t="s">
        <v>38</v>
      </c>
      <c r="B199" s="72"/>
      <c r="C199" s="69"/>
      <c r="D199" s="72" t="s">
        <v>47</v>
      </c>
      <c r="E199" s="72">
        <v>1</v>
      </c>
      <c r="F199" s="69"/>
    </row>
    <row r="200" spans="1:6" ht="12.75">
      <c r="A200" s="71" t="s">
        <v>39</v>
      </c>
      <c r="B200" s="72">
        <v>2</v>
      </c>
      <c r="C200" s="69"/>
      <c r="D200" s="72" t="s">
        <v>48</v>
      </c>
      <c r="E200" s="72"/>
      <c r="F200" s="69"/>
    </row>
    <row r="201" spans="1:6" ht="12.75">
      <c r="A201" s="71" t="s">
        <v>40</v>
      </c>
      <c r="B201" s="72"/>
      <c r="C201" s="69"/>
      <c r="D201" s="72" t="s">
        <v>49</v>
      </c>
      <c r="E201" s="72"/>
      <c r="F201" s="69"/>
    </row>
    <row r="202" spans="1:6" ht="25.5">
      <c r="A202" s="71" t="s">
        <v>42</v>
      </c>
      <c r="B202" s="72"/>
      <c r="C202" s="69"/>
      <c r="D202" s="72" t="s">
        <v>50</v>
      </c>
      <c r="E202" s="72"/>
      <c r="F202" s="69"/>
    </row>
    <row r="203" spans="1:6" ht="12.75">
      <c r="A203" s="71" t="s">
        <v>41</v>
      </c>
      <c r="B203" s="72"/>
      <c r="C203" s="69"/>
      <c r="D203" s="72" t="s">
        <v>51</v>
      </c>
      <c r="E203" s="72"/>
      <c r="F203" s="69"/>
    </row>
    <row r="204" spans="1:6" ht="12.75">
      <c r="A204" s="73"/>
      <c r="B204" s="74"/>
      <c r="C204" s="74"/>
      <c r="D204" s="74"/>
      <c r="E204" s="74"/>
      <c r="F204" s="74"/>
    </row>
    <row r="205" spans="1:6" ht="12.75">
      <c r="A205" s="46" t="s">
        <v>52</v>
      </c>
      <c r="B205" s="68"/>
      <c r="C205" s="74"/>
      <c r="D205" s="46" t="s">
        <v>53</v>
      </c>
      <c r="E205" s="68"/>
      <c r="F205" s="74"/>
    </row>
    <row r="206" spans="1:6" ht="63.75">
      <c r="A206" s="14" t="s">
        <v>54</v>
      </c>
      <c r="B206" s="68"/>
      <c r="C206" s="74"/>
      <c r="D206" s="14" t="s">
        <v>95</v>
      </c>
      <c r="E206" s="68"/>
      <c r="F206" s="74"/>
    </row>
    <row r="207" spans="1:6" ht="12.75">
      <c r="A207" s="47" t="s">
        <v>426</v>
      </c>
      <c r="B207" s="72"/>
      <c r="C207" s="74"/>
      <c r="D207" s="72" t="s">
        <v>56</v>
      </c>
      <c r="E207" s="72">
        <v>1</v>
      </c>
      <c r="F207" s="74"/>
    </row>
    <row r="208" spans="1:6" ht="12.75">
      <c r="A208" s="47" t="s">
        <v>429</v>
      </c>
      <c r="B208" s="72"/>
      <c r="C208" s="74"/>
      <c r="D208" s="47" t="s">
        <v>437</v>
      </c>
      <c r="E208" s="72"/>
      <c r="F208" s="74"/>
    </row>
    <row r="209" spans="1:6" ht="12.75">
      <c r="A209" s="47" t="s">
        <v>427</v>
      </c>
      <c r="B209" s="72"/>
      <c r="C209" s="74"/>
      <c r="D209" s="72"/>
      <c r="E209" s="72"/>
      <c r="F209" s="74"/>
    </row>
    <row r="210" spans="1:6" ht="12.75">
      <c r="A210" s="47" t="s">
        <v>428</v>
      </c>
      <c r="B210" s="72"/>
      <c r="C210" s="74"/>
      <c r="D210" s="72"/>
      <c r="E210" s="72"/>
      <c r="F210" s="74"/>
    </row>
    <row r="211" spans="1:6" ht="12.75">
      <c r="A211" s="72" t="s">
        <v>55</v>
      </c>
      <c r="B211" s="72">
        <v>5</v>
      </c>
      <c r="C211" s="74"/>
      <c r="E211" s="72"/>
      <c r="F211" s="74"/>
    </row>
    <row r="212" spans="1:6" ht="12.75">
      <c r="A212" s="74"/>
      <c r="B212" s="74"/>
      <c r="C212" s="74"/>
      <c r="D212" s="74"/>
      <c r="E212" s="74"/>
      <c r="F212" s="74"/>
    </row>
    <row r="213" spans="1:6" ht="12.75">
      <c r="A213" s="46" t="s">
        <v>58</v>
      </c>
      <c r="B213" s="68"/>
      <c r="C213" s="74"/>
      <c r="D213" s="46" t="s">
        <v>59</v>
      </c>
      <c r="E213" s="68"/>
      <c r="F213" s="74"/>
    </row>
    <row r="214" spans="1:6" ht="38.25">
      <c r="A214" s="14" t="s">
        <v>60</v>
      </c>
      <c r="B214" s="68"/>
      <c r="C214" s="74"/>
      <c r="D214" s="14" t="s">
        <v>449</v>
      </c>
      <c r="E214" s="68"/>
      <c r="F214" s="74"/>
    </row>
    <row r="215" spans="1:6" ht="12.75">
      <c r="A215" s="72" t="s">
        <v>61</v>
      </c>
      <c r="B215" s="72">
        <v>1</v>
      </c>
      <c r="C215" s="74"/>
      <c r="D215" s="72" t="s">
        <v>56</v>
      </c>
      <c r="E215" s="72"/>
      <c r="F215" s="74"/>
    </row>
    <row r="216" spans="1:6" ht="12.75">
      <c r="A216" s="164" t="s">
        <v>430</v>
      </c>
      <c r="B216" s="72"/>
      <c r="C216" s="74"/>
      <c r="D216" s="170" t="s">
        <v>445</v>
      </c>
      <c r="E216" s="72"/>
      <c r="F216" s="74"/>
    </row>
    <row r="217" spans="1:6" ht="12.75">
      <c r="A217" s="72" t="s">
        <v>126</v>
      </c>
      <c r="B217" s="72"/>
      <c r="C217" s="74"/>
      <c r="D217" s="170" t="s">
        <v>448</v>
      </c>
      <c r="E217" s="72">
        <v>3</v>
      </c>
      <c r="F217" s="74"/>
    </row>
    <row r="218" spans="1:6" ht="12.75">
      <c r="A218" s="164" t="s">
        <v>431</v>
      </c>
      <c r="B218" s="72"/>
      <c r="C218" s="74"/>
      <c r="D218" s="170" t="s">
        <v>447</v>
      </c>
      <c r="E218" s="72"/>
      <c r="F218" s="74"/>
    </row>
    <row r="219" spans="1:6" ht="12.75">
      <c r="A219" s="72" t="s">
        <v>127</v>
      </c>
      <c r="B219" s="72"/>
      <c r="C219" s="74"/>
      <c r="D219" s="170" t="s">
        <v>446</v>
      </c>
      <c r="E219" s="75"/>
      <c r="F219" s="74"/>
    </row>
    <row r="220" spans="1:6" ht="12.75">
      <c r="A220" s="74"/>
      <c r="B220" s="74"/>
      <c r="C220" s="74"/>
      <c r="D220" s="74"/>
      <c r="E220" s="74"/>
      <c r="F220" s="74"/>
    </row>
    <row r="221" spans="1:6" ht="12.75">
      <c r="A221" s="46" t="s">
        <v>62</v>
      </c>
      <c r="B221" s="68"/>
      <c r="C221" s="74"/>
      <c r="D221" s="46" t="s">
        <v>63</v>
      </c>
      <c r="E221" s="68"/>
      <c r="F221" s="74"/>
    </row>
    <row r="222" spans="1:6" ht="38.25">
      <c r="A222" s="14" t="s">
        <v>64</v>
      </c>
      <c r="B222" s="68"/>
      <c r="C222" s="74"/>
      <c r="D222" s="14" t="s">
        <v>67</v>
      </c>
      <c r="E222" s="68"/>
      <c r="F222" s="74"/>
    </row>
    <row r="223" spans="1:6" ht="12.75">
      <c r="A223" s="72" t="s">
        <v>65</v>
      </c>
      <c r="B223" s="72"/>
      <c r="C223" s="74"/>
      <c r="D223" s="72" t="s">
        <v>68</v>
      </c>
      <c r="E223" s="72"/>
      <c r="F223" s="74"/>
    </row>
    <row r="224" spans="1:6" ht="25.5">
      <c r="A224" s="165" t="s">
        <v>432</v>
      </c>
      <c r="B224" s="72"/>
      <c r="C224" s="74"/>
      <c r="D224" s="72" t="s">
        <v>69</v>
      </c>
      <c r="E224" s="72">
        <v>2</v>
      </c>
      <c r="F224" s="74"/>
    </row>
    <row r="225" spans="1:6" ht="25.5">
      <c r="A225" s="165" t="s">
        <v>433</v>
      </c>
      <c r="B225" s="72">
        <v>3</v>
      </c>
      <c r="C225" s="74"/>
      <c r="D225" s="165" t="s">
        <v>441</v>
      </c>
      <c r="E225" s="72"/>
      <c r="F225" s="74"/>
    </row>
    <row r="226" spans="1:6" ht="25.5">
      <c r="A226" s="166" t="s">
        <v>434</v>
      </c>
      <c r="B226" s="72"/>
      <c r="C226" s="74"/>
      <c r="D226" s="170" t="s">
        <v>442</v>
      </c>
      <c r="E226" s="72"/>
      <c r="F226" s="74"/>
    </row>
    <row r="227" spans="1:6" ht="25.5">
      <c r="A227" s="77" t="s">
        <v>66</v>
      </c>
      <c r="B227" s="72"/>
      <c r="C227" s="74"/>
      <c r="D227" s="170" t="s">
        <v>443</v>
      </c>
      <c r="E227" s="72"/>
      <c r="F227" s="74"/>
    </row>
    <row r="228" spans="1:6" ht="12.75">
      <c r="A228" s="74"/>
      <c r="B228" s="74"/>
      <c r="C228" s="74"/>
      <c r="D228" s="74"/>
      <c r="E228" s="74"/>
      <c r="F228" s="74"/>
    </row>
    <row r="229" spans="1:6" ht="12.75">
      <c r="A229" s="46" t="s">
        <v>70</v>
      </c>
      <c r="B229" s="68"/>
      <c r="C229" s="74"/>
      <c r="D229" s="401"/>
      <c r="E229" s="401"/>
      <c r="F229" s="401"/>
    </row>
    <row r="230" spans="1:6" ht="51">
      <c r="A230" s="14" t="s">
        <v>71</v>
      </c>
      <c r="B230" s="68"/>
      <c r="C230" s="74"/>
      <c r="D230" s="401"/>
      <c r="E230" s="401"/>
      <c r="F230" s="401"/>
    </row>
    <row r="231" spans="1:6" ht="12.75">
      <c r="A231" s="72" t="s">
        <v>56</v>
      </c>
      <c r="B231" s="72">
        <v>1</v>
      </c>
      <c r="C231" s="74"/>
      <c r="D231" s="401"/>
      <c r="E231" s="401"/>
      <c r="F231" s="401"/>
    </row>
    <row r="232" spans="1:6" ht="12.75">
      <c r="A232" s="72" t="s">
        <v>57</v>
      </c>
      <c r="B232" s="72"/>
      <c r="C232" s="74"/>
      <c r="D232" s="401"/>
      <c r="E232" s="401"/>
      <c r="F232" s="401"/>
    </row>
    <row r="233" spans="1:6" ht="12.75">
      <c r="A233" s="74"/>
      <c r="B233" s="74"/>
      <c r="C233" s="74"/>
      <c r="D233" s="163"/>
      <c r="E233" s="163"/>
      <c r="F233" s="163"/>
    </row>
    <row r="234" spans="1:6" ht="12.75">
      <c r="A234" s="46" t="s">
        <v>97</v>
      </c>
      <c r="B234" s="14"/>
      <c r="C234" s="74"/>
      <c r="D234" s="163"/>
      <c r="E234" s="163"/>
      <c r="F234" s="163"/>
    </row>
    <row r="235" spans="1:6" ht="25.5">
      <c r="A235" s="14" t="s">
        <v>72</v>
      </c>
      <c r="B235" s="14"/>
      <c r="C235" s="74"/>
      <c r="D235" s="163"/>
      <c r="E235" s="163"/>
      <c r="F235" s="163"/>
    </row>
    <row r="236" spans="1:6" ht="12.75">
      <c r="A236" s="47" t="s">
        <v>435</v>
      </c>
      <c r="B236" s="72"/>
      <c r="C236" s="74"/>
      <c r="D236" s="163"/>
      <c r="E236" s="163"/>
      <c r="F236" s="163"/>
    </row>
    <row r="237" spans="1:6" ht="12.75">
      <c r="A237" s="72" t="s">
        <v>74</v>
      </c>
      <c r="B237" s="72">
        <v>2</v>
      </c>
      <c r="C237" s="74"/>
      <c r="D237" s="163"/>
      <c r="E237" s="163"/>
      <c r="F237" s="163"/>
    </row>
    <row r="238" spans="1:6" ht="12.75">
      <c r="A238" s="47" t="s">
        <v>436</v>
      </c>
      <c r="B238" s="72"/>
      <c r="C238" s="74"/>
      <c r="D238" s="163"/>
      <c r="E238" s="163"/>
      <c r="F238" s="163"/>
    </row>
    <row r="239" spans="1:6" ht="12.75">
      <c r="A239" s="72" t="s">
        <v>128</v>
      </c>
      <c r="B239" s="72"/>
      <c r="C239" s="74"/>
      <c r="D239" s="163"/>
      <c r="E239" s="163"/>
      <c r="F239" s="163"/>
    </row>
    <row r="240" spans="1:6" ht="12.75">
      <c r="A240" s="72" t="s">
        <v>73</v>
      </c>
      <c r="B240" s="72"/>
      <c r="C240" s="74"/>
      <c r="D240" s="163"/>
      <c r="E240" s="163"/>
      <c r="F240" s="163"/>
    </row>
    <row r="241" spans="1:6" ht="12.75">
      <c r="A241" s="74"/>
      <c r="B241" s="74"/>
      <c r="C241" s="74"/>
      <c r="D241" s="163"/>
      <c r="E241" s="163"/>
      <c r="F241" s="163"/>
    </row>
    <row r="242" spans="1:6" ht="15" thickBot="1">
      <c r="A242" s="76" t="str">
        <f>'SR Area C'!A73:D73</f>
        <v>C.1.1.6 Attività di sportello (front office)</v>
      </c>
      <c r="B242" s="65"/>
      <c r="C242" s="65"/>
      <c r="D242" s="65"/>
      <c r="E242" s="65"/>
      <c r="F242" s="65"/>
    </row>
    <row r="243" spans="1:6" ht="12.75">
      <c r="A243" s="395" t="s">
        <v>606</v>
      </c>
      <c r="B243" s="396"/>
      <c r="C243" s="66"/>
      <c r="D243" s="472" t="s">
        <v>607</v>
      </c>
      <c r="E243" s="396"/>
      <c r="F243" s="66"/>
    </row>
    <row r="244" spans="1:6" ht="13.5" thickBot="1">
      <c r="A244" s="397"/>
      <c r="B244" s="398"/>
      <c r="C244" s="67"/>
      <c r="D244" s="398"/>
      <c r="E244" s="398"/>
      <c r="F244" s="67"/>
    </row>
    <row r="245" spans="1:6" ht="12.75">
      <c r="A245" s="45" t="s">
        <v>37</v>
      </c>
      <c r="B245" s="68"/>
      <c r="C245" s="69"/>
      <c r="D245" s="46" t="s">
        <v>45</v>
      </c>
      <c r="E245" s="68"/>
      <c r="F245" s="69"/>
    </row>
    <row r="246" spans="1:6" ht="76.5">
      <c r="A246" s="12" t="s">
        <v>44</v>
      </c>
      <c r="B246" s="68"/>
      <c r="C246" s="69"/>
      <c r="D246" s="70" t="s">
        <v>46</v>
      </c>
      <c r="E246" s="68"/>
      <c r="F246" s="69"/>
    </row>
    <row r="247" spans="1:6" ht="12.75">
      <c r="A247" s="71" t="s">
        <v>38</v>
      </c>
      <c r="B247" s="72"/>
      <c r="C247" s="69"/>
      <c r="D247" s="72" t="s">
        <v>47</v>
      </c>
      <c r="E247" s="72">
        <v>1</v>
      </c>
      <c r="F247" s="69"/>
    </row>
    <row r="248" spans="1:6" ht="12.75">
      <c r="A248" s="71" t="s">
        <v>39</v>
      </c>
      <c r="B248" s="72">
        <v>2</v>
      </c>
      <c r="C248" s="69"/>
      <c r="D248" s="72" t="s">
        <v>48</v>
      </c>
      <c r="E248" s="72"/>
      <c r="F248" s="69"/>
    </row>
    <row r="249" spans="1:6" ht="12.75">
      <c r="A249" s="71" t="s">
        <v>40</v>
      </c>
      <c r="B249" s="72"/>
      <c r="C249" s="69"/>
      <c r="D249" s="72" t="s">
        <v>49</v>
      </c>
      <c r="E249" s="72"/>
      <c r="F249" s="69"/>
    </row>
    <row r="250" spans="1:6" ht="25.5">
      <c r="A250" s="71" t="s">
        <v>42</v>
      </c>
      <c r="B250" s="72"/>
      <c r="C250" s="69"/>
      <c r="D250" s="72" t="s">
        <v>50</v>
      </c>
      <c r="E250" s="72"/>
      <c r="F250" s="69"/>
    </row>
    <row r="251" spans="1:6" ht="12.75">
      <c r="A251" s="71" t="s">
        <v>41</v>
      </c>
      <c r="B251" s="72"/>
      <c r="C251" s="69"/>
      <c r="D251" s="72" t="s">
        <v>51</v>
      </c>
      <c r="E251" s="72"/>
      <c r="F251" s="69"/>
    </row>
    <row r="252" spans="1:6" ht="12.75">
      <c r="A252" s="73"/>
      <c r="B252" s="74"/>
      <c r="C252" s="74"/>
      <c r="D252" s="74"/>
      <c r="E252" s="74"/>
      <c r="F252" s="74"/>
    </row>
    <row r="253" spans="1:6" ht="12.75">
      <c r="A253" s="46" t="s">
        <v>52</v>
      </c>
      <c r="B253" s="68"/>
      <c r="C253" s="74"/>
      <c r="D253" s="46" t="s">
        <v>53</v>
      </c>
      <c r="E253" s="68"/>
      <c r="F253" s="74"/>
    </row>
    <row r="254" spans="1:6" ht="63.75">
      <c r="A254" s="14" t="s">
        <v>54</v>
      </c>
      <c r="B254" s="68"/>
      <c r="C254" s="74"/>
      <c r="D254" s="14" t="s">
        <v>95</v>
      </c>
      <c r="E254" s="68"/>
      <c r="F254" s="74"/>
    </row>
    <row r="255" spans="1:6" ht="12.75">
      <c r="A255" s="47" t="s">
        <v>426</v>
      </c>
      <c r="B255" s="72"/>
      <c r="C255" s="74"/>
      <c r="D255" s="72" t="s">
        <v>56</v>
      </c>
      <c r="E255" s="72">
        <v>1</v>
      </c>
      <c r="F255" s="74"/>
    </row>
    <row r="256" spans="1:6" ht="12.75">
      <c r="A256" s="47" t="s">
        <v>429</v>
      </c>
      <c r="B256" s="72"/>
      <c r="C256" s="74"/>
      <c r="D256" s="47" t="s">
        <v>437</v>
      </c>
      <c r="E256" s="72"/>
      <c r="F256" s="74"/>
    </row>
    <row r="257" spans="1:6" ht="12.75">
      <c r="A257" s="47" t="s">
        <v>427</v>
      </c>
      <c r="B257" s="72"/>
      <c r="C257" s="74"/>
      <c r="D257" s="72"/>
      <c r="E257" s="72"/>
      <c r="F257" s="74"/>
    </row>
    <row r="258" spans="1:6" ht="12.75">
      <c r="A258" s="47" t="s">
        <v>428</v>
      </c>
      <c r="B258" s="72"/>
      <c r="C258" s="74"/>
      <c r="D258" s="72"/>
      <c r="E258" s="72"/>
      <c r="F258" s="74"/>
    </row>
    <row r="259" spans="1:6" ht="12.75">
      <c r="A259" s="72" t="s">
        <v>55</v>
      </c>
      <c r="B259" s="72">
        <v>5</v>
      </c>
      <c r="C259" s="74"/>
      <c r="E259" s="72"/>
      <c r="F259" s="74"/>
    </row>
    <row r="260" spans="1:6" ht="12.75">
      <c r="A260" s="74"/>
      <c r="B260" s="74"/>
      <c r="C260" s="74"/>
      <c r="D260" s="74"/>
      <c r="E260" s="74"/>
      <c r="F260" s="74"/>
    </row>
    <row r="261" spans="1:6" ht="12.75">
      <c r="A261" s="46" t="s">
        <v>58</v>
      </c>
      <c r="B261" s="68"/>
      <c r="C261" s="74"/>
      <c r="D261" s="46" t="s">
        <v>59</v>
      </c>
      <c r="E261" s="68"/>
      <c r="F261" s="74"/>
    </row>
    <row r="262" spans="1:6" ht="38.25">
      <c r="A262" s="14" t="s">
        <v>60</v>
      </c>
      <c r="B262" s="68"/>
      <c r="C262" s="74"/>
      <c r="D262" s="14" t="s">
        <v>449</v>
      </c>
      <c r="E262" s="68"/>
      <c r="F262" s="74"/>
    </row>
    <row r="263" spans="1:6" ht="12.75">
      <c r="A263" s="72" t="s">
        <v>61</v>
      </c>
      <c r="B263" s="72">
        <v>1</v>
      </c>
      <c r="C263" s="74"/>
      <c r="D263" s="72" t="s">
        <v>56</v>
      </c>
      <c r="E263" s="72">
        <v>1</v>
      </c>
      <c r="F263" s="74"/>
    </row>
    <row r="264" spans="1:6" ht="12.75">
      <c r="A264" s="164" t="s">
        <v>430</v>
      </c>
      <c r="B264" s="72"/>
      <c r="C264" s="74"/>
      <c r="D264" s="170" t="s">
        <v>445</v>
      </c>
      <c r="E264" s="72"/>
      <c r="F264" s="74"/>
    </row>
    <row r="265" spans="1:6" ht="12.75">
      <c r="A265" s="72" t="s">
        <v>126</v>
      </c>
      <c r="B265" s="72"/>
      <c r="C265" s="74"/>
      <c r="D265" s="170" t="s">
        <v>448</v>
      </c>
      <c r="E265" s="72"/>
      <c r="F265" s="74"/>
    </row>
    <row r="266" spans="1:6" ht="12.75">
      <c r="A266" s="164" t="s">
        <v>431</v>
      </c>
      <c r="B266" s="72"/>
      <c r="C266" s="74"/>
      <c r="D266" s="170" t="s">
        <v>447</v>
      </c>
      <c r="E266" s="72"/>
      <c r="F266" s="74"/>
    </row>
    <row r="267" spans="1:6" ht="12.75">
      <c r="A267" s="72" t="s">
        <v>127</v>
      </c>
      <c r="B267" s="72"/>
      <c r="C267" s="74"/>
      <c r="D267" s="170" t="s">
        <v>446</v>
      </c>
      <c r="E267" s="75"/>
      <c r="F267" s="74"/>
    </row>
    <row r="268" spans="1:6" ht="12.75">
      <c r="A268" s="74"/>
      <c r="B268" s="74"/>
      <c r="C268" s="74"/>
      <c r="D268" s="74"/>
      <c r="E268" s="74"/>
      <c r="F268" s="74"/>
    </row>
    <row r="269" spans="1:6" ht="12.75">
      <c r="A269" s="46" t="s">
        <v>62</v>
      </c>
      <c r="B269" s="68"/>
      <c r="C269" s="74"/>
      <c r="D269" s="46" t="s">
        <v>63</v>
      </c>
      <c r="E269" s="68"/>
      <c r="F269" s="74"/>
    </row>
    <row r="270" spans="1:6" ht="38.25">
      <c r="A270" s="14" t="s">
        <v>64</v>
      </c>
      <c r="B270" s="68"/>
      <c r="C270" s="74"/>
      <c r="D270" s="14" t="s">
        <v>67</v>
      </c>
      <c r="E270" s="68"/>
      <c r="F270" s="74"/>
    </row>
    <row r="271" spans="1:6" ht="12.75">
      <c r="A271" s="72" t="s">
        <v>65</v>
      </c>
      <c r="B271" s="72"/>
      <c r="C271" s="74"/>
      <c r="D271" s="72" t="s">
        <v>68</v>
      </c>
      <c r="E271" s="72">
        <v>1</v>
      </c>
      <c r="F271" s="74"/>
    </row>
    <row r="272" spans="1:6" ht="25.5">
      <c r="A272" s="165" t="s">
        <v>432</v>
      </c>
      <c r="B272" s="72">
        <v>2</v>
      </c>
      <c r="C272" s="74"/>
      <c r="D272" s="72" t="s">
        <v>69</v>
      </c>
      <c r="E272" s="72"/>
      <c r="F272" s="74"/>
    </row>
    <row r="273" spans="1:6" ht="25.5">
      <c r="A273" s="165" t="s">
        <v>433</v>
      </c>
      <c r="B273" s="72"/>
      <c r="C273" s="74"/>
      <c r="D273" s="165" t="s">
        <v>441</v>
      </c>
      <c r="E273" s="72"/>
      <c r="F273" s="74"/>
    </row>
    <row r="274" spans="1:6" ht="25.5">
      <c r="A274" s="166" t="s">
        <v>434</v>
      </c>
      <c r="B274" s="72"/>
      <c r="C274" s="74"/>
      <c r="D274" s="170" t="s">
        <v>442</v>
      </c>
      <c r="E274" s="72"/>
      <c r="F274" s="74"/>
    </row>
    <row r="275" spans="1:6" ht="25.5">
      <c r="A275" s="77" t="s">
        <v>66</v>
      </c>
      <c r="B275" s="72"/>
      <c r="C275" s="74"/>
      <c r="D275" s="170" t="s">
        <v>443</v>
      </c>
      <c r="E275" s="72"/>
      <c r="F275" s="74"/>
    </row>
    <row r="276" spans="1:6" ht="12.75">
      <c r="A276" s="74"/>
      <c r="B276" s="74"/>
      <c r="C276" s="74"/>
      <c r="D276" s="74"/>
      <c r="E276" s="74"/>
      <c r="F276" s="74"/>
    </row>
    <row r="277" spans="1:6" ht="12.75">
      <c r="A277" s="46" t="s">
        <v>70</v>
      </c>
      <c r="B277" s="68"/>
      <c r="C277" s="74"/>
      <c r="D277" s="401"/>
      <c r="E277" s="401"/>
      <c r="F277" s="401"/>
    </row>
    <row r="278" spans="1:6" ht="51">
      <c r="A278" s="14" t="s">
        <v>71</v>
      </c>
      <c r="B278" s="68"/>
      <c r="C278" s="74"/>
      <c r="D278" s="401"/>
      <c r="E278" s="401"/>
      <c r="F278" s="401"/>
    </row>
    <row r="279" spans="1:6" ht="12.75">
      <c r="A279" s="72" t="s">
        <v>56</v>
      </c>
      <c r="B279" s="72">
        <v>1</v>
      </c>
      <c r="C279" s="74"/>
      <c r="D279" s="401"/>
      <c r="E279" s="401"/>
      <c r="F279" s="401"/>
    </row>
    <row r="280" spans="1:6" ht="12.75">
      <c r="A280" s="72" t="s">
        <v>57</v>
      </c>
      <c r="B280" s="72"/>
      <c r="C280" s="74"/>
      <c r="D280" s="401"/>
      <c r="E280" s="401"/>
      <c r="F280" s="401"/>
    </row>
    <row r="281" spans="1:6" ht="12.75">
      <c r="A281" s="74"/>
      <c r="B281" s="74"/>
      <c r="C281" s="74"/>
      <c r="D281" s="163"/>
      <c r="E281" s="163"/>
      <c r="F281" s="163"/>
    </row>
    <row r="282" spans="1:6" ht="12.75">
      <c r="A282" s="46" t="s">
        <v>97</v>
      </c>
      <c r="B282" s="14"/>
      <c r="C282" s="74"/>
      <c r="D282" s="163"/>
      <c r="E282" s="163"/>
      <c r="F282" s="163"/>
    </row>
    <row r="283" spans="1:6" ht="25.5">
      <c r="A283" s="14" t="s">
        <v>72</v>
      </c>
      <c r="B283" s="14"/>
      <c r="C283" s="74"/>
      <c r="D283" s="163"/>
      <c r="E283" s="163"/>
      <c r="F283" s="163"/>
    </row>
    <row r="284" spans="1:6" ht="12.75">
      <c r="A284" s="47" t="s">
        <v>435</v>
      </c>
      <c r="B284" s="72"/>
      <c r="C284" s="74"/>
      <c r="D284" s="163"/>
      <c r="E284" s="163"/>
      <c r="F284" s="163"/>
    </row>
    <row r="285" spans="1:6" ht="12.75">
      <c r="A285" s="72" t="s">
        <v>74</v>
      </c>
      <c r="B285" s="72">
        <v>2</v>
      </c>
      <c r="C285" s="74"/>
      <c r="D285" s="163"/>
      <c r="E285" s="163"/>
      <c r="F285" s="163"/>
    </row>
    <row r="286" spans="1:6" ht="12.75">
      <c r="A286" s="47" t="s">
        <v>436</v>
      </c>
      <c r="B286" s="72"/>
      <c r="C286" s="74"/>
      <c r="D286" s="163"/>
      <c r="E286" s="163"/>
      <c r="F286" s="163"/>
    </row>
    <row r="287" spans="1:6" ht="12.75">
      <c r="A287" s="72" t="s">
        <v>128</v>
      </c>
      <c r="B287" s="72"/>
      <c r="C287" s="74"/>
      <c r="D287" s="163"/>
      <c r="E287" s="163"/>
      <c r="F287" s="163"/>
    </row>
    <row r="288" spans="1:6" ht="12.75">
      <c r="A288" s="72" t="s">
        <v>73</v>
      </c>
      <c r="B288" s="72"/>
      <c r="C288" s="74"/>
      <c r="D288" s="163"/>
      <c r="E288" s="163"/>
      <c r="F288" s="163"/>
    </row>
    <row r="289" spans="1:6" ht="12.75">
      <c r="A289" s="74"/>
      <c r="B289" s="74"/>
      <c r="C289" s="74"/>
      <c r="D289" s="163"/>
      <c r="E289" s="163"/>
      <c r="F289" s="163"/>
    </row>
    <row r="290" spans="1:6" ht="15" thickBot="1">
      <c r="A290" s="76" t="str">
        <f>'SR Area C'!A87:D87</f>
        <v>C.2.1.1 Gestione istanze di cancellazione protesti</v>
      </c>
      <c r="B290" s="65"/>
      <c r="C290" s="65"/>
      <c r="D290" s="65"/>
      <c r="E290" s="65"/>
      <c r="F290" s="65"/>
    </row>
    <row r="291" spans="1:6" ht="12.75">
      <c r="A291" s="395" t="s">
        <v>606</v>
      </c>
      <c r="B291" s="396"/>
      <c r="C291" s="66"/>
      <c r="D291" s="472" t="s">
        <v>607</v>
      </c>
      <c r="E291" s="396"/>
      <c r="F291" s="66"/>
    </row>
    <row r="292" spans="1:6" ht="13.5" thickBot="1">
      <c r="A292" s="397"/>
      <c r="B292" s="398"/>
      <c r="C292" s="67"/>
      <c r="D292" s="398"/>
      <c r="E292" s="398"/>
      <c r="F292" s="67"/>
    </row>
    <row r="293" spans="1:6" ht="12.75">
      <c r="A293" s="45" t="s">
        <v>37</v>
      </c>
      <c r="B293" s="68"/>
      <c r="C293" s="69"/>
      <c r="D293" s="46" t="s">
        <v>45</v>
      </c>
      <c r="E293" s="68"/>
      <c r="F293" s="69"/>
    </row>
    <row r="294" spans="1:6" ht="76.5">
      <c r="A294" s="12" t="s">
        <v>44</v>
      </c>
      <c r="B294" s="68"/>
      <c r="C294" s="69"/>
      <c r="D294" s="70" t="s">
        <v>46</v>
      </c>
      <c r="E294" s="68"/>
      <c r="F294" s="69"/>
    </row>
    <row r="295" spans="1:6" ht="12.75">
      <c r="A295" s="71" t="s">
        <v>38</v>
      </c>
      <c r="B295" s="72"/>
      <c r="C295" s="69"/>
      <c r="D295" s="72" t="s">
        <v>47</v>
      </c>
      <c r="E295" s="72">
        <v>1</v>
      </c>
      <c r="F295" s="69"/>
    </row>
    <row r="296" spans="1:6" ht="12.75">
      <c r="A296" s="71" t="s">
        <v>39</v>
      </c>
      <c r="B296" s="72">
        <v>2</v>
      </c>
      <c r="C296" s="69"/>
      <c r="D296" s="72" t="s">
        <v>48</v>
      </c>
      <c r="E296" s="72"/>
      <c r="F296" s="69"/>
    </row>
    <row r="297" spans="1:6" ht="12.75">
      <c r="A297" s="71" t="s">
        <v>40</v>
      </c>
      <c r="B297" s="72"/>
      <c r="C297" s="69"/>
      <c r="D297" s="72" t="s">
        <v>49</v>
      </c>
      <c r="E297" s="72"/>
      <c r="F297" s="69"/>
    </row>
    <row r="298" spans="1:6" ht="25.5">
      <c r="A298" s="71" t="s">
        <v>42</v>
      </c>
      <c r="B298" s="72"/>
      <c r="C298" s="69"/>
      <c r="D298" s="72" t="s">
        <v>50</v>
      </c>
      <c r="E298" s="72"/>
      <c r="F298" s="69"/>
    </row>
    <row r="299" spans="1:6" ht="12.75">
      <c r="A299" s="71" t="s">
        <v>41</v>
      </c>
      <c r="B299" s="72"/>
      <c r="C299" s="69"/>
      <c r="D299" s="72" t="s">
        <v>51</v>
      </c>
      <c r="E299" s="72"/>
      <c r="F299" s="69"/>
    </row>
    <row r="300" spans="1:6" ht="12.75">
      <c r="A300" s="73"/>
      <c r="B300" s="74"/>
      <c r="C300" s="74"/>
      <c r="D300" s="74"/>
      <c r="E300" s="74"/>
      <c r="F300" s="74"/>
    </row>
    <row r="301" spans="1:6" ht="12.75">
      <c r="A301" s="46" t="s">
        <v>52</v>
      </c>
      <c r="B301" s="68"/>
      <c r="C301" s="74"/>
      <c r="D301" s="46" t="s">
        <v>53</v>
      </c>
      <c r="E301" s="68"/>
      <c r="F301" s="74"/>
    </row>
    <row r="302" spans="1:6" ht="63.75">
      <c r="A302" s="14" t="s">
        <v>54</v>
      </c>
      <c r="B302" s="68"/>
      <c r="C302" s="74"/>
      <c r="D302" s="14" t="s">
        <v>95</v>
      </c>
      <c r="E302" s="68"/>
      <c r="F302" s="74"/>
    </row>
    <row r="303" spans="1:6" ht="12.75">
      <c r="A303" s="47" t="s">
        <v>426</v>
      </c>
      <c r="B303" s="72"/>
      <c r="C303" s="74"/>
      <c r="D303" s="72" t="s">
        <v>56</v>
      </c>
      <c r="E303" s="72">
        <v>1</v>
      </c>
      <c r="F303" s="74"/>
    </row>
    <row r="304" spans="1:6" ht="12.75">
      <c r="A304" s="47" t="s">
        <v>429</v>
      </c>
      <c r="B304" s="72"/>
      <c r="C304" s="74"/>
      <c r="D304" s="47" t="s">
        <v>437</v>
      </c>
      <c r="E304" s="72"/>
      <c r="F304" s="74"/>
    </row>
    <row r="305" spans="1:6" ht="12.75">
      <c r="A305" s="47" t="s">
        <v>427</v>
      </c>
      <c r="B305" s="72"/>
      <c r="C305" s="74"/>
      <c r="D305" s="72"/>
      <c r="E305" s="72"/>
      <c r="F305" s="74"/>
    </row>
    <row r="306" spans="1:6" ht="12.75">
      <c r="A306" s="47" t="s">
        <v>428</v>
      </c>
      <c r="B306" s="72"/>
      <c r="C306" s="74"/>
      <c r="D306" s="72"/>
      <c r="E306" s="72"/>
      <c r="F306" s="74"/>
    </row>
    <row r="307" spans="1:6" ht="12.75">
      <c r="A307" s="72" t="s">
        <v>55</v>
      </c>
      <c r="B307" s="72">
        <v>5</v>
      </c>
      <c r="C307" s="74"/>
      <c r="E307" s="72"/>
      <c r="F307" s="74"/>
    </row>
    <row r="308" spans="1:6" ht="12.75">
      <c r="A308" s="74"/>
      <c r="B308" s="74"/>
      <c r="C308" s="74"/>
      <c r="D308" s="74"/>
      <c r="E308" s="74"/>
      <c r="F308" s="74"/>
    </row>
    <row r="309" spans="1:6" ht="12.75">
      <c r="A309" s="46" t="s">
        <v>58</v>
      </c>
      <c r="B309" s="68"/>
      <c r="C309" s="74"/>
      <c r="D309" s="46" t="s">
        <v>59</v>
      </c>
      <c r="E309" s="68"/>
      <c r="F309" s="74"/>
    </row>
    <row r="310" spans="1:6" ht="38.25">
      <c r="A310" s="14" t="s">
        <v>60</v>
      </c>
      <c r="B310" s="68"/>
      <c r="C310" s="74"/>
      <c r="D310" s="14" t="s">
        <v>449</v>
      </c>
      <c r="E310" s="68"/>
      <c r="F310" s="74"/>
    </row>
    <row r="311" spans="1:6" ht="12.75">
      <c r="A311" s="72" t="s">
        <v>61</v>
      </c>
      <c r="B311" s="72">
        <v>1</v>
      </c>
      <c r="C311" s="74"/>
      <c r="D311" s="72" t="s">
        <v>56</v>
      </c>
      <c r="E311" s="72"/>
      <c r="F311" s="74"/>
    </row>
    <row r="312" spans="1:6" ht="12.75">
      <c r="A312" s="164" t="s">
        <v>430</v>
      </c>
      <c r="B312" s="72"/>
      <c r="C312" s="74"/>
      <c r="D312" s="170" t="s">
        <v>445</v>
      </c>
      <c r="E312" s="72"/>
      <c r="F312" s="74"/>
    </row>
    <row r="313" spans="1:6" ht="12.75">
      <c r="A313" s="72" t="s">
        <v>126</v>
      </c>
      <c r="B313" s="72"/>
      <c r="C313" s="74"/>
      <c r="D313" s="170" t="s">
        <v>448</v>
      </c>
      <c r="E313" s="72"/>
      <c r="F313" s="74"/>
    </row>
    <row r="314" spans="1:6" ht="12.75">
      <c r="A314" s="164" t="s">
        <v>431</v>
      </c>
      <c r="B314" s="72"/>
      <c r="C314" s="74"/>
      <c r="D314" s="170" t="s">
        <v>447</v>
      </c>
      <c r="E314" s="72"/>
      <c r="F314" s="74"/>
    </row>
    <row r="315" spans="1:6" ht="12.75">
      <c r="A315" s="72" t="s">
        <v>127</v>
      </c>
      <c r="B315" s="72"/>
      <c r="C315" s="74"/>
      <c r="D315" s="170" t="s">
        <v>446</v>
      </c>
      <c r="E315" s="75">
        <v>5</v>
      </c>
      <c r="F315" s="74"/>
    </row>
    <row r="316" spans="1:6" ht="12.75">
      <c r="A316" s="74"/>
      <c r="B316" s="74"/>
      <c r="C316" s="74"/>
      <c r="D316" s="74"/>
      <c r="E316" s="74"/>
      <c r="F316" s="74"/>
    </row>
    <row r="317" spans="1:6" ht="12.75">
      <c r="A317" s="46" t="s">
        <v>62</v>
      </c>
      <c r="B317" s="68"/>
      <c r="C317" s="74"/>
      <c r="D317" s="46" t="s">
        <v>63</v>
      </c>
      <c r="E317" s="68"/>
      <c r="F317" s="74"/>
    </row>
    <row r="318" spans="1:6" ht="38.25">
      <c r="A318" s="14" t="s">
        <v>64</v>
      </c>
      <c r="B318" s="68"/>
      <c r="C318" s="74"/>
      <c r="D318" s="14" t="s">
        <v>67</v>
      </c>
      <c r="E318" s="68"/>
      <c r="F318" s="74"/>
    </row>
    <row r="319" spans="1:6" ht="12.75">
      <c r="A319" s="72" t="s">
        <v>65</v>
      </c>
      <c r="B319" s="72"/>
      <c r="C319" s="74"/>
      <c r="D319" s="72" t="s">
        <v>68</v>
      </c>
      <c r="E319" s="72"/>
      <c r="F319" s="74"/>
    </row>
    <row r="320" spans="1:6" ht="25.5">
      <c r="A320" s="165" t="s">
        <v>432</v>
      </c>
      <c r="B320" s="72"/>
      <c r="C320" s="74"/>
      <c r="D320" s="72" t="s">
        <v>69</v>
      </c>
      <c r="E320" s="72">
        <v>2</v>
      </c>
      <c r="F320" s="74"/>
    </row>
    <row r="321" spans="1:6" ht="25.5">
      <c r="A321" s="165" t="s">
        <v>433</v>
      </c>
      <c r="B321" s="72">
        <v>3</v>
      </c>
      <c r="C321" s="74"/>
      <c r="D321" s="165" t="s">
        <v>441</v>
      </c>
      <c r="E321" s="72"/>
      <c r="F321" s="74"/>
    </row>
    <row r="322" spans="1:6" ht="25.5">
      <c r="A322" s="166" t="s">
        <v>434</v>
      </c>
      <c r="B322" s="72"/>
      <c r="C322" s="74"/>
      <c r="D322" s="170" t="s">
        <v>442</v>
      </c>
      <c r="E322" s="72"/>
      <c r="F322" s="74"/>
    </row>
    <row r="323" spans="1:6" ht="25.5">
      <c r="A323" s="77" t="s">
        <v>66</v>
      </c>
      <c r="B323" s="72"/>
      <c r="C323" s="74"/>
      <c r="D323" s="170" t="s">
        <v>443</v>
      </c>
      <c r="E323" s="72"/>
      <c r="F323" s="74"/>
    </row>
    <row r="324" spans="1:6" ht="12.75">
      <c r="A324" s="74"/>
      <c r="B324" s="74"/>
      <c r="C324" s="74"/>
      <c r="D324" s="74"/>
      <c r="E324" s="74"/>
      <c r="F324" s="74"/>
    </row>
    <row r="325" spans="1:6" ht="12.75">
      <c r="A325" s="46" t="s">
        <v>70</v>
      </c>
      <c r="B325" s="68"/>
      <c r="C325" s="74"/>
      <c r="D325" s="401"/>
      <c r="E325" s="401"/>
      <c r="F325" s="401"/>
    </row>
    <row r="326" spans="1:6" ht="51">
      <c r="A326" s="14" t="s">
        <v>71</v>
      </c>
      <c r="B326" s="68"/>
      <c r="C326" s="74"/>
      <c r="D326" s="401"/>
      <c r="E326" s="401"/>
      <c r="F326" s="401"/>
    </row>
    <row r="327" spans="1:6" ht="12.75">
      <c r="A327" s="72" t="s">
        <v>56</v>
      </c>
      <c r="B327" s="72">
        <v>1</v>
      </c>
      <c r="C327" s="74"/>
      <c r="D327" s="401"/>
      <c r="E327" s="401"/>
      <c r="F327" s="401"/>
    </row>
    <row r="328" spans="1:6" ht="12.75">
      <c r="A328" s="72" t="s">
        <v>57</v>
      </c>
      <c r="B328" s="72"/>
      <c r="C328" s="74"/>
      <c r="D328" s="401"/>
      <c r="E328" s="401"/>
      <c r="F328" s="401"/>
    </row>
    <row r="329" spans="1:6" ht="12.75">
      <c r="A329" s="74"/>
      <c r="B329" s="74"/>
      <c r="C329" s="74"/>
      <c r="D329" s="163"/>
      <c r="E329" s="163"/>
      <c r="F329" s="163"/>
    </row>
    <row r="330" spans="1:6" ht="12.75">
      <c r="A330" s="46" t="s">
        <v>97</v>
      </c>
      <c r="B330" s="14"/>
      <c r="C330" s="74"/>
      <c r="D330" s="163"/>
      <c r="E330" s="163"/>
      <c r="F330" s="163"/>
    </row>
    <row r="331" spans="1:6" ht="25.5">
      <c r="A331" s="14" t="s">
        <v>72</v>
      </c>
      <c r="B331" s="14"/>
      <c r="C331" s="74"/>
      <c r="D331" s="163"/>
      <c r="E331" s="163"/>
      <c r="F331" s="163"/>
    </row>
    <row r="332" spans="1:6" ht="12.75">
      <c r="A332" s="47" t="s">
        <v>435</v>
      </c>
      <c r="B332" s="72">
        <v>1</v>
      </c>
      <c r="C332" s="74"/>
      <c r="D332" s="163"/>
      <c r="E332" s="163"/>
      <c r="F332" s="163"/>
    </row>
    <row r="333" spans="1:6" ht="12.75">
      <c r="A333" s="72" t="s">
        <v>74</v>
      </c>
      <c r="B333" s="72"/>
      <c r="C333" s="74"/>
      <c r="D333" s="163"/>
      <c r="E333" s="163"/>
      <c r="F333" s="163"/>
    </row>
    <row r="334" spans="1:6" ht="12.75">
      <c r="A334" s="47" t="s">
        <v>436</v>
      </c>
      <c r="B334" s="72"/>
      <c r="C334" s="74"/>
      <c r="D334" s="163"/>
      <c r="E334" s="163"/>
      <c r="F334" s="163"/>
    </row>
    <row r="335" spans="1:6" ht="12.75">
      <c r="A335" s="72" t="s">
        <v>128</v>
      </c>
      <c r="B335" s="72"/>
      <c r="C335" s="74"/>
      <c r="D335" s="163"/>
      <c r="E335" s="163"/>
      <c r="F335" s="163"/>
    </row>
    <row r="336" spans="1:6" ht="12.75">
      <c r="A336" s="72" t="s">
        <v>73</v>
      </c>
      <c r="B336" s="72"/>
      <c r="C336" s="74"/>
      <c r="D336" s="163"/>
      <c r="E336" s="163"/>
      <c r="F336" s="163"/>
    </row>
    <row r="337" spans="1:6" ht="12.75">
      <c r="A337" s="74"/>
      <c r="B337" s="74"/>
      <c r="C337" s="74"/>
      <c r="D337" s="163"/>
      <c r="E337" s="163"/>
      <c r="F337" s="163"/>
    </row>
    <row r="338" spans="1:6" ht="15" thickBot="1">
      <c r="A338" s="76" t="str">
        <f>'SR Area C'!A101:D101</f>
        <v>C.2.1.2 Pubblicazioni elenchi protesti</v>
      </c>
      <c r="B338" s="65"/>
      <c r="C338" s="65"/>
      <c r="D338" s="65"/>
      <c r="E338" s="65"/>
      <c r="F338" s="65"/>
    </row>
    <row r="339" spans="1:6" ht="12.75">
      <c r="A339" s="395" t="s">
        <v>606</v>
      </c>
      <c r="B339" s="396"/>
      <c r="C339" s="66"/>
      <c r="D339" s="472" t="s">
        <v>607</v>
      </c>
      <c r="E339" s="396"/>
      <c r="F339" s="66"/>
    </row>
    <row r="340" spans="1:6" ht="13.5" thickBot="1">
      <c r="A340" s="397"/>
      <c r="B340" s="398"/>
      <c r="C340" s="67"/>
      <c r="D340" s="398"/>
      <c r="E340" s="398"/>
      <c r="F340" s="67"/>
    </row>
    <row r="341" spans="1:6" ht="12.75">
      <c r="A341" s="45" t="s">
        <v>37</v>
      </c>
      <c r="B341" s="68"/>
      <c r="C341" s="69"/>
      <c r="D341" s="46" t="s">
        <v>45</v>
      </c>
      <c r="E341" s="68"/>
      <c r="F341" s="69"/>
    </row>
    <row r="342" spans="1:6" ht="76.5">
      <c r="A342" s="12" t="s">
        <v>44</v>
      </c>
      <c r="B342" s="68"/>
      <c r="C342" s="69"/>
      <c r="D342" s="70" t="s">
        <v>46</v>
      </c>
      <c r="E342" s="68"/>
      <c r="F342" s="69"/>
    </row>
    <row r="343" spans="1:6" ht="12.75">
      <c r="A343" s="71" t="s">
        <v>38</v>
      </c>
      <c r="B343" s="72"/>
      <c r="C343" s="69"/>
      <c r="D343" s="72" t="s">
        <v>47</v>
      </c>
      <c r="E343" s="72">
        <v>1</v>
      </c>
      <c r="F343" s="69"/>
    </row>
    <row r="344" spans="1:6" ht="12.75">
      <c r="A344" s="71" t="s">
        <v>39</v>
      </c>
      <c r="B344" s="72">
        <v>2</v>
      </c>
      <c r="C344" s="69"/>
      <c r="D344" s="72" t="s">
        <v>48</v>
      </c>
      <c r="E344" s="72"/>
      <c r="F344" s="69"/>
    </row>
    <row r="345" spans="1:6" ht="12.75">
      <c r="A345" s="71" t="s">
        <v>40</v>
      </c>
      <c r="B345" s="72"/>
      <c r="C345" s="69"/>
      <c r="D345" s="72" t="s">
        <v>49</v>
      </c>
      <c r="E345" s="72"/>
      <c r="F345" s="69"/>
    </row>
    <row r="346" spans="1:6" ht="25.5">
      <c r="A346" s="71" t="s">
        <v>42</v>
      </c>
      <c r="B346" s="72"/>
      <c r="C346" s="69"/>
      <c r="D346" s="72" t="s">
        <v>50</v>
      </c>
      <c r="E346" s="72"/>
      <c r="F346" s="69"/>
    </row>
    <row r="347" spans="1:6" ht="12.75">
      <c r="A347" s="71" t="s">
        <v>41</v>
      </c>
      <c r="B347" s="72"/>
      <c r="C347" s="69"/>
      <c r="D347" s="72" t="s">
        <v>51</v>
      </c>
      <c r="E347" s="72"/>
      <c r="F347" s="69"/>
    </row>
    <row r="348" spans="1:6" ht="12.75">
      <c r="A348" s="73"/>
      <c r="B348" s="74"/>
      <c r="C348" s="74"/>
      <c r="D348" s="74"/>
      <c r="E348" s="74"/>
      <c r="F348" s="74"/>
    </row>
    <row r="349" spans="1:6" ht="12.75">
      <c r="A349" s="46" t="s">
        <v>52</v>
      </c>
      <c r="B349" s="68"/>
      <c r="C349" s="74"/>
      <c r="D349" s="46" t="s">
        <v>53</v>
      </c>
      <c r="E349" s="68"/>
      <c r="F349" s="74"/>
    </row>
    <row r="350" spans="1:6" ht="63.75">
      <c r="A350" s="14" t="s">
        <v>54</v>
      </c>
      <c r="B350" s="68"/>
      <c r="C350" s="74"/>
      <c r="D350" s="14" t="s">
        <v>95</v>
      </c>
      <c r="E350" s="68"/>
      <c r="F350" s="74"/>
    </row>
    <row r="351" spans="1:6" ht="12.75">
      <c r="A351" s="47" t="s">
        <v>426</v>
      </c>
      <c r="B351" s="72"/>
      <c r="C351" s="74"/>
      <c r="D351" s="72" t="s">
        <v>56</v>
      </c>
      <c r="E351" s="72">
        <v>1</v>
      </c>
      <c r="F351" s="74"/>
    </row>
    <row r="352" spans="1:6" ht="12.75">
      <c r="A352" s="47" t="s">
        <v>429</v>
      </c>
      <c r="B352" s="72"/>
      <c r="C352" s="74"/>
      <c r="D352" s="47" t="s">
        <v>437</v>
      </c>
      <c r="E352" s="72"/>
      <c r="F352" s="74"/>
    </row>
    <row r="353" spans="1:6" ht="12.75">
      <c r="A353" s="47" t="s">
        <v>427</v>
      </c>
      <c r="B353" s="72"/>
      <c r="C353" s="74"/>
      <c r="D353" s="72"/>
      <c r="E353" s="72"/>
      <c r="F353" s="74"/>
    </row>
    <row r="354" spans="1:6" ht="12.75">
      <c r="A354" s="47" t="s">
        <v>428</v>
      </c>
      <c r="B354" s="72"/>
      <c r="C354" s="74"/>
      <c r="D354" s="72"/>
      <c r="E354" s="72"/>
      <c r="F354" s="74"/>
    </row>
    <row r="355" spans="1:6" ht="12.75">
      <c r="A355" s="72" t="s">
        <v>55</v>
      </c>
      <c r="B355" s="72">
        <v>5</v>
      </c>
      <c r="C355" s="74"/>
      <c r="E355" s="72"/>
      <c r="F355" s="74"/>
    </row>
    <row r="356" spans="1:6" ht="12.75">
      <c r="A356" s="74"/>
      <c r="B356" s="74"/>
      <c r="C356" s="74"/>
      <c r="D356" s="74"/>
      <c r="E356" s="74"/>
      <c r="F356" s="74"/>
    </row>
    <row r="357" spans="1:6" ht="12.75">
      <c r="A357" s="46" t="s">
        <v>58</v>
      </c>
      <c r="B357" s="68"/>
      <c r="C357" s="74"/>
      <c r="D357" s="46" t="s">
        <v>59</v>
      </c>
      <c r="E357" s="68"/>
      <c r="F357" s="74"/>
    </row>
    <row r="358" spans="1:6" ht="38.25">
      <c r="A358" s="14" t="s">
        <v>60</v>
      </c>
      <c r="B358" s="68"/>
      <c r="C358" s="74"/>
      <c r="D358" s="14" t="s">
        <v>449</v>
      </c>
      <c r="E358" s="68"/>
      <c r="F358" s="74"/>
    </row>
    <row r="359" spans="1:6" ht="12.75">
      <c r="A359" s="72" t="s">
        <v>61</v>
      </c>
      <c r="B359" s="72">
        <v>1</v>
      </c>
      <c r="C359" s="74"/>
      <c r="D359" s="72" t="s">
        <v>56</v>
      </c>
      <c r="E359" s="72"/>
      <c r="F359" s="74"/>
    </row>
    <row r="360" spans="1:6" ht="12.75">
      <c r="A360" s="164" t="s">
        <v>430</v>
      </c>
      <c r="B360" s="72"/>
      <c r="C360" s="74"/>
      <c r="D360" s="170" t="s">
        <v>445</v>
      </c>
      <c r="E360" s="72"/>
      <c r="F360" s="74"/>
    </row>
    <row r="361" spans="1:6" ht="12.75">
      <c r="A361" s="72" t="s">
        <v>126</v>
      </c>
      <c r="B361" s="72"/>
      <c r="C361" s="74"/>
      <c r="D361" s="170" t="s">
        <v>448</v>
      </c>
      <c r="E361" s="72">
        <v>3</v>
      </c>
      <c r="F361" s="74"/>
    </row>
    <row r="362" spans="1:6" ht="12.75">
      <c r="A362" s="164" t="s">
        <v>431</v>
      </c>
      <c r="B362" s="72"/>
      <c r="C362" s="74"/>
      <c r="D362" s="170" t="s">
        <v>447</v>
      </c>
      <c r="E362" s="72"/>
      <c r="F362" s="74"/>
    </row>
    <row r="363" spans="1:6" ht="12.75">
      <c r="A363" s="72" t="s">
        <v>127</v>
      </c>
      <c r="B363" s="72"/>
      <c r="C363" s="74"/>
      <c r="D363" s="170" t="s">
        <v>446</v>
      </c>
      <c r="E363" s="75"/>
      <c r="F363" s="74"/>
    </row>
    <row r="364" spans="1:6" ht="12.75">
      <c r="A364" s="74"/>
      <c r="B364" s="74"/>
      <c r="C364" s="74"/>
      <c r="D364" s="74"/>
      <c r="E364" s="74"/>
      <c r="F364" s="74"/>
    </row>
    <row r="365" spans="1:6" ht="12.75">
      <c r="A365" s="46" t="s">
        <v>62</v>
      </c>
      <c r="B365" s="68"/>
      <c r="C365" s="74"/>
      <c r="D365" s="46" t="s">
        <v>63</v>
      </c>
      <c r="E365" s="68"/>
      <c r="F365" s="74"/>
    </row>
    <row r="366" spans="1:6" ht="38.25">
      <c r="A366" s="14" t="s">
        <v>64</v>
      </c>
      <c r="B366" s="68"/>
      <c r="C366" s="74"/>
      <c r="D366" s="14" t="s">
        <v>67</v>
      </c>
      <c r="E366" s="68"/>
      <c r="F366" s="74"/>
    </row>
    <row r="367" spans="1:6" ht="12.75">
      <c r="A367" s="72" t="s">
        <v>65</v>
      </c>
      <c r="B367" s="72"/>
      <c r="C367" s="74"/>
      <c r="D367" s="72" t="s">
        <v>68</v>
      </c>
      <c r="E367" s="72"/>
      <c r="F367" s="74"/>
    </row>
    <row r="368" spans="1:6" ht="25.5">
      <c r="A368" s="165" t="s">
        <v>432</v>
      </c>
      <c r="B368" s="72"/>
      <c r="C368" s="74"/>
      <c r="D368" s="72" t="s">
        <v>69</v>
      </c>
      <c r="E368" s="72">
        <v>2</v>
      </c>
      <c r="F368" s="74"/>
    </row>
    <row r="369" spans="1:6" ht="25.5">
      <c r="A369" s="165" t="s">
        <v>433</v>
      </c>
      <c r="B369" s="72">
        <v>3</v>
      </c>
      <c r="C369" s="74"/>
      <c r="D369" s="165" t="s">
        <v>441</v>
      </c>
      <c r="E369" s="72"/>
      <c r="F369" s="74"/>
    </row>
    <row r="370" spans="1:6" ht="25.5">
      <c r="A370" s="166" t="s">
        <v>434</v>
      </c>
      <c r="B370" s="72"/>
      <c r="C370" s="74"/>
      <c r="D370" s="170" t="s">
        <v>442</v>
      </c>
      <c r="E370" s="72"/>
      <c r="F370" s="74"/>
    </row>
    <row r="371" spans="1:6" ht="25.5">
      <c r="A371" s="77" t="s">
        <v>66</v>
      </c>
      <c r="B371" s="72"/>
      <c r="C371" s="74"/>
      <c r="D371" s="170" t="s">
        <v>443</v>
      </c>
      <c r="E371" s="72"/>
      <c r="F371" s="74"/>
    </row>
    <row r="372" spans="1:6" ht="12.75">
      <c r="A372" s="74"/>
      <c r="B372" s="74"/>
      <c r="C372" s="74"/>
      <c r="D372" s="74"/>
      <c r="E372" s="74"/>
      <c r="F372" s="74"/>
    </row>
    <row r="373" spans="1:6" ht="12.75">
      <c r="A373" s="46" t="s">
        <v>70</v>
      </c>
      <c r="B373" s="68"/>
      <c r="C373" s="74"/>
      <c r="D373" s="401"/>
      <c r="E373" s="401"/>
      <c r="F373" s="401"/>
    </row>
    <row r="374" spans="1:6" ht="51">
      <c r="A374" s="14" t="s">
        <v>71</v>
      </c>
      <c r="B374" s="68"/>
      <c r="C374" s="74"/>
      <c r="D374" s="401"/>
      <c r="E374" s="401"/>
      <c r="F374" s="401"/>
    </row>
    <row r="375" spans="1:6" ht="12.75">
      <c r="A375" s="72" t="s">
        <v>56</v>
      </c>
      <c r="B375" s="72">
        <v>1</v>
      </c>
      <c r="C375" s="74"/>
      <c r="D375" s="401"/>
      <c r="E375" s="401"/>
      <c r="F375" s="401"/>
    </row>
    <row r="376" spans="1:6" ht="12.75">
      <c r="A376" s="72" t="s">
        <v>57</v>
      </c>
      <c r="B376" s="72"/>
      <c r="C376" s="74"/>
      <c r="D376" s="401"/>
      <c r="E376" s="401"/>
      <c r="F376" s="401"/>
    </row>
    <row r="377" spans="1:6" ht="12.75">
      <c r="A377" s="74"/>
      <c r="B377" s="74"/>
      <c r="C377" s="74"/>
      <c r="D377" s="163"/>
      <c r="E377" s="163"/>
      <c r="F377" s="163"/>
    </row>
    <row r="378" spans="1:6" ht="12.75">
      <c r="A378" s="46" t="s">
        <v>97</v>
      </c>
      <c r="B378" s="14"/>
      <c r="C378" s="74"/>
      <c r="D378" s="163"/>
      <c r="E378" s="163"/>
      <c r="F378" s="163"/>
    </row>
    <row r="379" spans="1:6" ht="25.5">
      <c r="A379" s="14" t="s">
        <v>72</v>
      </c>
      <c r="B379" s="14"/>
      <c r="C379" s="74"/>
      <c r="D379" s="163"/>
      <c r="E379" s="163"/>
      <c r="F379" s="163"/>
    </row>
    <row r="380" spans="1:6" ht="12.75">
      <c r="A380" s="47" t="s">
        <v>435</v>
      </c>
      <c r="B380" s="72"/>
      <c r="C380" s="74"/>
      <c r="D380" s="163"/>
      <c r="E380" s="163"/>
      <c r="F380" s="163"/>
    </row>
    <row r="381" spans="1:6" ht="12.75">
      <c r="A381" s="72" t="s">
        <v>74</v>
      </c>
      <c r="B381" s="72">
        <v>2</v>
      </c>
      <c r="C381" s="74"/>
      <c r="D381" s="163"/>
      <c r="E381" s="163"/>
      <c r="F381" s="163"/>
    </row>
    <row r="382" spans="1:6" ht="12.75">
      <c r="A382" s="47" t="s">
        <v>436</v>
      </c>
      <c r="B382" s="72"/>
      <c r="C382" s="74"/>
      <c r="D382" s="163"/>
      <c r="E382" s="163"/>
      <c r="F382" s="163"/>
    </row>
    <row r="383" spans="1:6" ht="12.75">
      <c r="A383" s="72" t="s">
        <v>128</v>
      </c>
      <c r="B383" s="72"/>
      <c r="C383" s="74"/>
      <c r="D383" s="163"/>
      <c r="E383" s="163"/>
      <c r="F383" s="163"/>
    </row>
    <row r="384" spans="1:6" ht="12.75">
      <c r="A384" s="72" t="s">
        <v>73</v>
      </c>
      <c r="B384" s="72"/>
      <c r="C384" s="74"/>
      <c r="D384" s="163"/>
      <c r="E384" s="163"/>
      <c r="F384" s="163"/>
    </row>
    <row r="385" spans="1:6" ht="12.75">
      <c r="A385" s="74"/>
      <c r="B385" s="74"/>
      <c r="C385" s="74"/>
      <c r="D385" s="163"/>
      <c r="E385" s="163"/>
      <c r="F385" s="163"/>
    </row>
    <row r="386" spans="1:6" ht="14.25">
      <c r="A386" s="76" t="str">
        <f>'SR Area C'!A115:D115</f>
        <v>C.2.2.1 Gestione domande brevetti e marchi</v>
      </c>
      <c r="B386" s="65"/>
      <c r="C386" s="65"/>
      <c r="D386" s="65"/>
      <c r="E386" s="65"/>
      <c r="F386" s="65"/>
    </row>
    <row r="387" spans="1:6" ht="13.5" thickBot="1">
      <c r="A387" s="73"/>
      <c r="B387" s="74"/>
      <c r="C387" s="74"/>
      <c r="D387" s="74"/>
      <c r="E387" s="74"/>
      <c r="F387" s="74"/>
    </row>
    <row r="388" spans="1:6" ht="12.75">
      <c r="A388" s="395" t="s">
        <v>606</v>
      </c>
      <c r="B388" s="396"/>
      <c r="C388" s="66"/>
      <c r="D388" s="472" t="s">
        <v>607</v>
      </c>
      <c r="E388" s="396"/>
      <c r="F388" s="66"/>
    </row>
    <row r="389" spans="1:6" ht="13.5" thickBot="1">
      <c r="A389" s="397"/>
      <c r="B389" s="398"/>
      <c r="C389" s="67"/>
      <c r="D389" s="398"/>
      <c r="E389" s="398"/>
      <c r="F389" s="67"/>
    </row>
    <row r="390" spans="1:6" ht="12.75">
      <c r="A390" s="45" t="s">
        <v>37</v>
      </c>
      <c r="B390" s="68"/>
      <c r="C390" s="69"/>
      <c r="D390" s="46" t="s">
        <v>45</v>
      </c>
      <c r="E390" s="68"/>
      <c r="F390" s="69"/>
    </row>
    <row r="391" spans="1:6" ht="76.5">
      <c r="A391" s="12" t="s">
        <v>44</v>
      </c>
      <c r="B391" s="68"/>
      <c r="C391" s="69"/>
      <c r="D391" s="70" t="s">
        <v>46</v>
      </c>
      <c r="E391" s="68"/>
      <c r="F391" s="69"/>
    </row>
    <row r="392" spans="1:6" ht="12.75">
      <c r="A392" s="71" t="s">
        <v>38</v>
      </c>
      <c r="B392" s="72">
        <v>1</v>
      </c>
      <c r="C392" s="69"/>
      <c r="D392" s="72" t="s">
        <v>47</v>
      </c>
      <c r="E392" s="72">
        <v>1</v>
      </c>
      <c r="F392" s="69"/>
    </row>
    <row r="393" spans="1:6" ht="12.75">
      <c r="A393" s="71" t="s">
        <v>39</v>
      </c>
      <c r="B393" s="72"/>
      <c r="C393" s="69"/>
      <c r="D393" s="72" t="s">
        <v>48</v>
      </c>
      <c r="E393" s="72"/>
      <c r="F393" s="69"/>
    </row>
    <row r="394" spans="1:6" ht="12.75">
      <c r="A394" s="71" t="s">
        <v>40</v>
      </c>
      <c r="B394" s="72"/>
      <c r="C394" s="69"/>
      <c r="D394" s="72" t="s">
        <v>49</v>
      </c>
      <c r="E394" s="72"/>
      <c r="F394" s="69"/>
    </row>
    <row r="395" spans="1:6" ht="25.5">
      <c r="A395" s="71" t="s">
        <v>42</v>
      </c>
      <c r="B395" s="72"/>
      <c r="C395" s="69"/>
      <c r="D395" s="72" t="s">
        <v>50</v>
      </c>
      <c r="E395" s="72"/>
      <c r="F395" s="69"/>
    </row>
    <row r="396" spans="1:6" ht="12.75">
      <c r="A396" s="71" t="s">
        <v>41</v>
      </c>
      <c r="B396" s="72"/>
      <c r="C396" s="69"/>
      <c r="D396" s="72" t="s">
        <v>51</v>
      </c>
      <c r="E396" s="72"/>
      <c r="F396" s="69"/>
    </row>
    <row r="397" spans="1:6" ht="12.75">
      <c r="A397" s="73"/>
      <c r="B397" s="74"/>
      <c r="C397" s="74"/>
      <c r="D397" s="74"/>
      <c r="E397" s="74"/>
      <c r="F397" s="74"/>
    </row>
    <row r="398" spans="1:6" ht="12.75">
      <c r="A398" s="46" t="s">
        <v>52</v>
      </c>
      <c r="B398" s="68"/>
      <c r="C398" s="74"/>
      <c r="D398" s="46" t="s">
        <v>53</v>
      </c>
      <c r="E398" s="68"/>
      <c r="F398" s="74"/>
    </row>
    <row r="399" spans="1:6" ht="63.75">
      <c r="A399" s="14" t="s">
        <v>54</v>
      </c>
      <c r="B399" s="68"/>
      <c r="C399" s="74"/>
      <c r="D399" s="14" t="s">
        <v>95</v>
      </c>
      <c r="E399" s="68"/>
      <c r="F399" s="74"/>
    </row>
    <row r="400" spans="1:6" ht="12.75">
      <c r="A400" s="47" t="s">
        <v>426</v>
      </c>
      <c r="B400" s="72"/>
      <c r="C400" s="74"/>
      <c r="D400" s="72" t="s">
        <v>56</v>
      </c>
      <c r="E400" s="72">
        <v>1</v>
      </c>
      <c r="F400" s="74"/>
    </row>
    <row r="401" spans="1:6" ht="12.75">
      <c r="A401" s="47" t="s">
        <v>429</v>
      </c>
      <c r="B401" s="72"/>
      <c r="C401" s="74"/>
      <c r="D401" s="47" t="s">
        <v>437</v>
      </c>
      <c r="E401" s="72"/>
      <c r="F401" s="74"/>
    </row>
    <row r="402" spans="1:6" ht="12.75">
      <c r="A402" s="47" t="s">
        <v>427</v>
      </c>
      <c r="B402" s="72"/>
      <c r="C402" s="74"/>
      <c r="D402" s="72"/>
      <c r="E402" s="72"/>
      <c r="F402" s="74"/>
    </row>
    <row r="403" spans="1:6" ht="12.75">
      <c r="A403" s="47" t="s">
        <v>428</v>
      </c>
      <c r="B403" s="72"/>
      <c r="C403" s="74"/>
      <c r="D403" s="72"/>
      <c r="E403" s="72"/>
      <c r="F403" s="74"/>
    </row>
    <row r="404" spans="1:6" ht="12.75">
      <c r="A404" s="72" t="s">
        <v>55</v>
      </c>
      <c r="B404" s="72">
        <v>5</v>
      </c>
      <c r="C404" s="74"/>
      <c r="E404" s="72"/>
      <c r="F404" s="74"/>
    </row>
    <row r="405" spans="1:6" ht="12.75">
      <c r="A405" s="74"/>
      <c r="B405" s="74"/>
      <c r="C405" s="74"/>
      <c r="D405" s="74"/>
      <c r="E405" s="74"/>
      <c r="F405" s="74"/>
    </row>
    <row r="406" spans="1:6" ht="12.75">
      <c r="A406" s="46" t="s">
        <v>58</v>
      </c>
      <c r="B406" s="68"/>
      <c r="C406" s="74"/>
      <c r="D406" s="46" t="s">
        <v>59</v>
      </c>
      <c r="E406" s="68"/>
      <c r="F406" s="74"/>
    </row>
    <row r="407" spans="1:6" ht="38.25">
      <c r="A407" s="14" t="s">
        <v>60</v>
      </c>
      <c r="B407" s="68"/>
      <c r="C407" s="74"/>
      <c r="D407" s="14" t="s">
        <v>449</v>
      </c>
      <c r="E407" s="68"/>
      <c r="F407" s="74"/>
    </row>
    <row r="408" spans="1:6" ht="12.75">
      <c r="A408" s="72" t="s">
        <v>61</v>
      </c>
      <c r="B408" s="72">
        <v>1</v>
      </c>
      <c r="C408" s="74"/>
      <c r="D408" s="72" t="s">
        <v>56</v>
      </c>
      <c r="E408" s="72"/>
      <c r="F408" s="74"/>
    </row>
    <row r="409" spans="1:6" ht="12.75">
      <c r="A409" s="164" t="s">
        <v>430</v>
      </c>
      <c r="B409" s="72"/>
      <c r="C409" s="74"/>
      <c r="D409" s="170" t="s">
        <v>445</v>
      </c>
      <c r="E409" s="72">
        <v>2</v>
      </c>
      <c r="F409" s="74"/>
    </row>
    <row r="410" spans="1:6" ht="12.75">
      <c r="A410" s="72" t="s">
        <v>126</v>
      </c>
      <c r="B410" s="72"/>
      <c r="C410" s="74"/>
      <c r="D410" s="170" t="s">
        <v>448</v>
      </c>
      <c r="E410" s="72"/>
      <c r="F410" s="74"/>
    </row>
    <row r="411" spans="1:6" ht="12.75">
      <c r="A411" s="164" t="s">
        <v>431</v>
      </c>
      <c r="B411" s="72"/>
      <c r="C411" s="74"/>
      <c r="D411" s="170" t="s">
        <v>447</v>
      </c>
      <c r="E411" s="72"/>
      <c r="F411" s="74"/>
    </row>
    <row r="412" spans="1:6" ht="12.75">
      <c r="A412" s="72" t="s">
        <v>127</v>
      </c>
      <c r="B412" s="72"/>
      <c r="C412" s="74"/>
      <c r="D412" s="170" t="s">
        <v>446</v>
      </c>
      <c r="E412" s="75"/>
      <c r="F412" s="74"/>
    </row>
    <row r="413" spans="1:6" ht="12.75">
      <c r="A413" s="74"/>
      <c r="B413" s="74"/>
      <c r="C413" s="74"/>
      <c r="D413" s="74"/>
      <c r="E413" s="74"/>
      <c r="F413" s="74"/>
    </row>
    <row r="414" spans="1:6" ht="12.75">
      <c r="A414" s="46" t="s">
        <v>62</v>
      </c>
      <c r="B414" s="68"/>
      <c r="C414" s="74"/>
      <c r="D414" s="46" t="s">
        <v>63</v>
      </c>
      <c r="E414" s="68"/>
      <c r="F414" s="74"/>
    </row>
    <row r="415" spans="1:6" ht="38.25">
      <c r="A415" s="14" t="s">
        <v>64</v>
      </c>
      <c r="B415" s="68"/>
      <c r="C415" s="74"/>
      <c r="D415" s="14" t="s">
        <v>67</v>
      </c>
      <c r="E415" s="68"/>
      <c r="F415" s="74"/>
    </row>
    <row r="416" spans="1:6" ht="12.75">
      <c r="A416" s="72" t="s">
        <v>65</v>
      </c>
      <c r="B416" s="72"/>
      <c r="C416" s="74"/>
      <c r="D416" s="72" t="s">
        <v>68</v>
      </c>
      <c r="E416" s="72">
        <v>1</v>
      </c>
      <c r="F416" s="74"/>
    </row>
    <row r="417" spans="1:6" ht="25.5">
      <c r="A417" s="165" t="s">
        <v>432</v>
      </c>
      <c r="B417" s="72"/>
      <c r="C417" s="74"/>
      <c r="D417" s="72" t="s">
        <v>69</v>
      </c>
      <c r="E417" s="72"/>
      <c r="F417" s="74"/>
    </row>
    <row r="418" spans="1:6" ht="25.5">
      <c r="A418" s="165" t="s">
        <v>433</v>
      </c>
      <c r="B418" s="72">
        <v>3</v>
      </c>
      <c r="C418" s="74"/>
      <c r="D418" s="165" t="s">
        <v>441</v>
      </c>
      <c r="E418" s="72"/>
      <c r="F418" s="74"/>
    </row>
    <row r="419" spans="1:6" ht="25.5">
      <c r="A419" s="166" t="s">
        <v>434</v>
      </c>
      <c r="B419" s="72"/>
      <c r="C419" s="74"/>
      <c r="D419" s="170" t="s">
        <v>442</v>
      </c>
      <c r="E419" s="72"/>
      <c r="F419" s="74"/>
    </row>
    <row r="420" spans="1:6" ht="25.5">
      <c r="A420" s="77" t="s">
        <v>66</v>
      </c>
      <c r="B420" s="72"/>
      <c r="C420" s="74"/>
      <c r="D420" s="170" t="s">
        <v>443</v>
      </c>
      <c r="E420" s="72"/>
      <c r="F420" s="74"/>
    </row>
    <row r="421" spans="1:6" ht="12.75">
      <c r="A421" s="74"/>
      <c r="B421" s="74"/>
      <c r="C421" s="74"/>
      <c r="D421" s="74"/>
      <c r="E421" s="74"/>
      <c r="F421" s="74"/>
    </row>
    <row r="422" spans="1:6" ht="12.75">
      <c r="A422" s="46" t="s">
        <v>70</v>
      </c>
      <c r="B422" s="68"/>
      <c r="C422" s="74"/>
      <c r="D422" s="401"/>
      <c r="E422" s="401"/>
      <c r="F422" s="401"/>
    </row>
    <row r="423" spans="1:6" ht="51">
      <c r="A423" s="14" t="s">
        <v>71</v>
      </c>
      <c r="B423" s="68"/>
      <c r="C423" s="74"/>
      <c r="D423" s="401"/>
      <c r="E423" s="401"/>
      <c r="F423" s="401"/>
    </row>
    <row r="424" spans="1:6" ht="12.75">
      <c r="A424" s="72" t="s">
        <v>56</v>
      </c>
      <c r="B424" s="72">
        <v>1</v>
      </c>
      <c r="C424" s="74"/>
      <c r="D424" s="401"/>
      <c r="E424" s="401"/>
      <c r="F424" s="401"/>
    </row>
    <row r="425" spans="1:6" ht="12.75">
      <c r="A425" s="72" t="s">
        <v>57</v>
      </c>
      <c r="B425" s="72"/>
      <c r="C425" s="74"/>
      <c r="D425" s="401"/>
      <c r="E425" s="401"/>
      <c r="F425" s="401"/>
    </row>
    <row r="426" spans="1:6" ht="12.75">
      <c r="A426" s="74"/>
      <c r="B426" s="74"/>
      <c r="C426" s="74"/>
      <c r="D426" s="163"/>
      <c r="E426" s="163"/>
      <c r="F426" s="163"/>
    </row>
    <row r="427" spans="1:6" ht="12.75">
      <c r="A427" s="46" t="s">
        <v>97</v>
      </c>
      <c r="B427" s="14"/>
      <c r="C427" s="74"/>
      <c r="D427" s="163"/>
      <c r="E427" s="163"/>
      <c r="F427" s="163"/>
    </row>
    <row r="428" spans="1:6" ht="25.5">
      <c r="A428" s="14" t="s">
        <v>72</v>
      </c>
      <c r="B428" s="14"/>
      <c r="C428" s="74"/>
      <c r="D428" s="163"/>
      <c r="E428" s="163"/>
      <c r="F428" s="163"/>
    </row>
    <row r="429" spans="1:6" ht="12.75">
      <c r="A429" s="47" t="s">
        <v>435</v>
      </c>
      <c r="B429" s="72"/>
      <c r="C429" s="74"/>
      <c r="D429" s="163"/>
      <c r="E429" s="163"/>
      <c r="F429" s="163"/>
    </row>
    <row r="430" spans="1:6" ht="12.75">
      <c r="A430" s="72" t="s">
        <v>74</v>
      </c>
      <c r="B430" s="72">
        <v>2</v>
      </c>
      <c r="C430" s="74"/>
      <c r="D430" s="163"/>
      <c r="E430" s="163"/>
      <c r="F430" s="163"/>
    </row>
    <row r="431" spans="1:6" ht="12.75">
      <c r="A431" s="47" t="s">
        <v>436</v>
      </c>
      <c r="B431" s="72"/>
      <c r="C431" s="74"/>
      <c r="D431" s="163"/>
      <c r="E431" s="163"/>
      <c r="F431" s="163"/>
    </row>
    <row r="432" spans="1:6" ht="12.75">
      <c r="A432" s="72" t="s">
        <v>128</v>
      </c>
      <c r="B432" s="72"/>
      <c r="C432" s="74"/>
      <c r="D432" s="163"/>
      <c r="E432" s="163"/>
      <c r="F432" s="163"/>
    </row>
    <row r="433" spans="1:6" ht="12.75">
      <c r="A433" s="72" t="s">
        <v>73</v>
      </c>
      <c r="B433" s="72"/>
      <c r="C433" s="74"/>
      <c r="D433" s="163"/>
      <c r="E433" s="163"/>
      <c r="F433" s="163"/>
    </row>
    <row r="434" spans="1:6" ht="12.75">
      <c r="A434" s="74"/>
      <c r="B434" s="74"/>
      <c r="C434" s="74"/>
      <c r="D434" s="163"/>
      <c r="E434" s="163"/>
      <c r="F434" s="163"/>
    </row>
    <row r="435" spans="1:6" ht="15" thickBot="1">
      <c r="A435" s="76" t="str">
        <f>'SR Area C'!A129:D129</f>
        <v>C.2.2.2 Rilascio attestati brevetti e marchi</v>
      </c>
      <c r="B435" s="65"/>
      <c r="C435" s="65"/>
      <c r="D435" s="65"/>
      <c r="E435" s="65"/>
      <c r="F435" s="65"/>
    </row>
    <row r="436" spans="1:6" ht="12.75">
      <c r="A436" s="395" t="s">
        <v>606</v>
      </c>
      <c r="B436" s="396"/>
      <c r="C436" s="66"/>
      <c r="D436" s="472" t="s">
        <v>607</v>
      </c>
      <c r="E436" s="396"/>
      <c r="F436" s="66"/>
    </row>
    <row r="437" spans="1:6" ht="13.5" thickBot="1">
      <c r="A437" s="397"/>
      <c r="B437" s="398"/>
      <c r="C437" s="67"/>
      <c r="D437" s="398"/>
      <c r="E437" s="398"/>
      <c r="F437" s="67"/>
    </row>
    <row r="438" spans="1:6" ht="12.75">
      <c r="A438" s="45" t="s">
        <v>37</v>
      </c>
      <c r="B438" s="68"/>
      <c r="C438" s="69"/>
      <c r="D438" s="46" t="s">
        <v>45</v>
      </c>
      <c r="E438" s="68"/>
      <c r="F438" s="69"/>
    </row>
    <row r="439" spans="1:6" ht="76.5">
      <c r="A439" s="12" t="s">
        <v>44</v>
      </c>
      <c r="B439" s="68"/>
      <c r="C439" s="69"/>
      <c r="D439" s="70" t="s">
        <v>46</v>
      </c>
      <c r="E439" s="68"/>
      <c r="F439" s="69"/>
    </row>
    <row r="440" spans="1:6" ht="12.75">
      <c r="A440" s="71" t="s">
        <v>38</v>
      </c>
      <c r="B440" s="72">
        <v>1</v>
      </c>
      <c r="C440" s="69"/>
      <c r="D440" s="72" t="s">
        <v>47</v>
      </c>
      <c r="E440" s="72">
        <v>1</v>
      </c>
      <c r="F440" s="69"/>
    </row>
    <row r="441" spans="1:6" ht="12.75">
      <c r="A441" s="71" t="s">
        <v>39</v>
      </c>
      <c r="B441" s="72"/>
      <c r="C441" s="69"/>
      <c r="D441" s="72" t="s">
        <v>48</v>
      </c>
      <c r="E441" s="72"/>
      <c r="F441" s="69"/>
    </row>
    <row r="442" spans="1:6" ht="12.75">
      <c r="A442" s="71" t="s">
        <v>40</v>
      </c>
      <c r="B442" s="72"/>
      <c r="C442" s="69"/>
      <c r="D442" s="72" t="s">
        <v>49</v>
      </c>
      <c r="E442" s="72"/>
      <c r="F442" s="69"/>
    </row>
    <row r="443" spans="1:6" ht="25.5">
      <c r="A443" s="71" t="s">
        <v>42</v>
      </c>
      <c r="B443" s="72"/>
      <c r="C443" s="69"/>
      <c r="D443" s="72" t="s">
        <v>50</v>
      </c>
      <c r="E443" s="72"/>
      <c r="F443" s="69"/>
    </row>
    <row r="444" spans="1:6" ht="12.75">
      <c r="A444" s="71" t="s">
        <v>41</v>
      </c>
      <c r="B444" s="72"/>
      <c r="C444" s="69"/>
      <c r="D444" s="72" t="s">
        <v>51</v>
      </c>
      <c r="E444" s="72"/>
      <c r="F444" s="69"/>
    </row>
    <row r="445" spans="1:6" ht="12.75">
      <c r="A445" s="73"/>
      <c r="B445" s="74"/>
      <c r="C445" s="74"/>
      <c r="D445" s="74"/>
      <c r="E445" s="74"/>
      <c r="F445" s="74"/>
    </row>
    <row r="446" spans="1:6" ht="12.75">
      <c r="A446" s="46" t="s">
        <v>52</v>
      </c>
      <c r="B446" s="68"/>
      <c r="C446" s="74"/>
      <c r="D446" s="46" t="s">
        <v>53</v>
      </c>
      <c r="E446" s="68"/>
      <c r="F446" s="74"/>
    </row>
    <row r="447" spans="1:6" ht="63.75">
      <c r="A447" s="14" t="s">
        <v>54</v>
      </c>
      <c r="B447" s="68"/>
      <c r="C447" s="74"/>
      <c r="D447" s="14" t="s">
        <v>95</v>
      </c>
      <c r="E447" s="68"/>
      <c r="F447" s="74"/>
    </row>
    <row r="448" spans="1:6" ht="12.75">
      <c r="A448" s="47" t="s">
        <v>426</v>
      </c>
      <c r="B448" s="72"/>
      <c r="C448" s="74"/>
      <c r="D448" s="72" t="s">
        <v>56</v>
      </c>
      <c r="E448" s="72">
        <v>1</v>
      </c>
      <c r="F448" s="74"/>
    </row>
    <row r="449" spans="1:6" ht="12.75">
      <c r="A449" s="47" t="s">
        <v>429</v>
      </c>
      <c r="B449" s="72"/>
      <c r="C449" s="74"/>
      <c r="D449" s="47" t="s">
        <v>437</v>
      </c>
      <c r="E449" s="72"/>
      <c r="F449" s="74"/>
    </row>
    <row r="450" spans="1:6" ht="12.75">
      <c r="A450" s="47" t="s">
        <v>427</v>
      </c>
      <c r="B450" s="72"/>
      <c r="C450" s="74"/>
      <c r="D450" s="72"/>
      <c r="E450" s="72"/>
      <c r="F450" s="74"/>
    </row>
    <row r="451" spans="1:6" ht="12.75">
      <c r="A451" s="47" t="s">
        <v>428</v>
      </c>
      <c r="B451" s="72"/>
      <c r="C451" s="74"/>
      <c r="D451" s="72"/>
      <c r="E451" s="72"/>
      <c r="F451" s="74"/>
    </row>
    <row r="452" spans="1:6" ht="12.75">
      <c r="A452" s="72" t="s">
        <v>55</v>
      </c>
      <c r="B452" s="72">
        <v>5</v>
      </c>
      <c r="C452" s="74"/>
      <c r="E452" s="72"/>
      <c r="F452" s="74"/>
    </row>
    <row r="453" spans="1:6" ht="12.75">
      <c r="A453" s="74"/>
      <c r="B453" s="74"/>
      <c r="C453" s="74"/>
      <c r="D453" s="74"/>
      <c r="E453" s="74"/>
      <c r="F453" s="74"/>
    </row>
    <row r="454" spans="1:6" ht="12.75">
      <c r="A454" s="46" t="s">
        <v>58</v>
      </c>
      <c r="B454" s="68"/>
      <c r="C454" s="74"/>
      <c r="D454" s="46" t="s">
        <v>59</v>
      </c>
      <c r="E454" s="68"/>
      <c r="F454" s="74"/>
    </row>
    <row r="455" spans="1:6" ht="38.25">
      <c r="A455" s="14" t="s">
        <v>60</v>
      </c>
      <c r="B455" s="68"/>
      <c r="C455" s="74"/>
      <c r="D455" s="14" t="s">
        <v>449</v>
      </c>
      <c r="E455" s="68"/>
      <c r="F455" s="74"/>
    </row>
    <row r="456" spans="1:6" ht="12.75">
      <c r="A456" s="72" t="s">
        <v>61</v>
      </c>
      <c r="B456" s="72">
        <v>1</v>
      </c>
      <c r="C456" s="74"/>
      <c r="D456" s="72" t="s">
        <v>56</v>
      </c>
      <c r="E456" s="72"/>
      <c r="F456" s="74"/>
    </row>
    <row r="457" spans="1:6" ht="12.75">
      <c r="A457" s="164" t="s">
        <v>430</v>
      </c>
      <c r="B457" s="72"/>
      <c r="C457" s="74"/>
      <c r="D457" s="170" t="s">
        <v>445</v>
      </c>
      <c r="E457" s="72">
        <v>2</v>
      </c>
      <c r="F457" s="74"/>
    </row>
    <row r="458" spans="1:6" ht="12.75">
      <c r="A458" s="72" t="s">
        <v>126</v>
      </c>
      <c r="B458" s="72"/>
      <c r="C458" s="74"/>
      <c r="D458" s="170" t="s">
        <v>448</v>
      </c>
      <c r="E458" s="72"/>
      <c r="F458" s="74"/>
    </row>
    <row r="459" spans="1:6" ht="12.75">
      <c r="A459" s="164" t="s">
        <v>431</v>
      </c>
      <c r="B459" s="72"/>
      <c r="C459" s="74"/>
      <c r="D459" s="170" t="s">
        <v>447</v>
      </c>
      <c r="E459" s="72"/>
      <c r="F459" s="74"/>
    </row>
    <row r="460" spans="1:6" ht="12.75">
      <c r="A460" s="72" t="s">
        <v>127</v>
      </c>
      <c r="B460" s="72"/>
      <c r="C460" s="74"/>
      <c r="D460" s="170" t="s">
        <v>446</v>
      </c>
      <c r="E460" s="75"/>
      <c r="F460" s="74"/>
    </row>
    <row r="461" spans="1:6" ht="12.75">
      <c r="A461" s="74"/>
      <c r="B461" s="74"/>
      <c r="C461" s="74"/>
      <c r="D461" s="74"/>
      <c r="E461" s="74"/>
      <c r="F461" s="74"/>
    </row>
    <row r="462" spans="1:6" ht="12.75">
      <c r="A462" s="46" t="s">
        <v>62</v>
      </c>
      <c r="B462" s="68"/>
      <c r="C462" s="74"/>
      <c r="D462" s="46" t="s">
        <v>63</v>
      </c>
      <c r="E462" s="68"/>
      <c r="F462" s="74"/>
    </row>
    <row r="463" spans="1:6" ht="38.25">
      <c r="A463" s="14" t="s">
        <v>64</v>
      </c>
      <c r="B463" s="68"/>
      <c r="C463" s="74"/>
      <c r="D463" s="14" t="s">
        <v>67</v>
      </c>
      <c r="E463" s="68"/>
      <c r="F463" s="74"/>
    </row>
    <row r="464" spans="1:6" ht="12.75">
      <c r="A464" s="72" t="s">
        <v>65</v>
      </c>
      <c r="B464" s="72"/>
      <c r="C464" s="74"/>
      <c r="D464" s="72" t="s">
        <v>68</v>
      </c>
      <c r="E464" s="72"/>
      <c r="F464" s="74"/>
    </row>
    <row r="465" spans="1:6" ht="25.5">
      <c r="A465" s="165" t="s">
        <v>432</v>
      </c>
      <c r="B465" s="72"/>
      <c r="C465" s="74"/>
      <c r="D465" s="72" t="s">
        <v>69</v>
      </c>
      <c r="E465" s="72">
        <v>2</v>
      </c>
      <c r="F465" s="74"/>
    </row>
    <row r="466" spans="1:6" ht="25.5">
      <c r="A466" s="165" t="s">
        <v>433</v>
      </c>
      <c r="B466" s="72">
        <v>3</v>
      </c>
      <c r="C466" s="74"/>
      <c r="D466" s="165" t="s">
        <v>441</v>
      </c>
      <c r="E466" s="72"/>
      <c r="F466" s="74"/>
    </row>
    <row r="467" spans="1:6" ht="25.5">
      <c r="A467" s="166" t="s">
        <v>434</v>
      </c>
      <c r="B467" s="72"/>
      <c r="C467" s="74"/>
      <c r="D467" s="170" t="s">
        <v>442</v>
      </c>
      <c r="E467" s="72"/>
      <c r="F467" s="74"/>
    </row>
    <row r="468" spans="1:6" ht="25.5">
      <c r="A468" s="77" t="s">
        <v>66</v>
      </c>
      <c r="B468" s="72"/>
      <c r="C468" s="74"/>
      <c r="D468" s="170" t="s">
        <v>443</v>
      </c>
      <c r="E468" s="72"/>
      <c r="F468" s="74"/>
    </row>
    <row r="469" spans="1:6" ht="12.75">
      <c r="A469" s="74"/>
      <c r="B469" s="74"/>
      <c r="C469" s="74"/>
      <c r="D469" s="74"/>
      <c r="E469" s="74"/>
      <c r="F469" s="74"/>
    </row>
    <row r="470" spans="1:6" ht="12.75">
      <c r="A470" s="46" t="s">
        <v>70</v>
      </c>
      <c r="B470" s="68"/>
      <c r="C470" s="74"/>
      <c r="D470" s="401"/>
      <c r="E470" s="401"/>
      <c r="F470" s="401"/>
    </row>
    <row r="471" spans="1:6" ht="51">
      <c r="A471" s="14" t="s">
        <v>71</v>
      </c>
      <c r="B471" s="68"/>
      <c r="C471" s="74"/>
      <c r="D471" s="401"/>
      <c r="E471" s="401"/>
      <c r="F471" s="401"/>
    </row>
    <row r="472" spans="1:6" ht="12.75">
      <c r="A472" s="72" t="s">
        <v>56</v>
      </c>
      <c r="B472" s="72">
        <v>1</v>
      </c>
      <c r="C472" s="74"/>
      <c r="D472" s="401"/>
      <c r="E472" s="401"/>
      <c r="F472" s="401"/>
    </row>
    <row r="473" spans="1:6" ht="12.75">
      <c r="A473" s="72" t="s">
        <v>57</v>
      </c>
      <c r="B473" s="72"/>
      <c r="C473" s="74"/>
      <c r="D473" s="401"/>
      <c r="E473" s="401"/>
      <c r="F473" s="401"/>
    </row>
    <row r="474" spans="1:6" ht="12.75">
      <c r="A474" s="74"/>
      <c r="B474" s="74"/>
      <c r="C474" s="74"/>
      <c r="D474" s="163"/>
      <c r="E474" s="163"/>
      <c r="F474" s="163"/>
    </row>
    <row r="475" spans="1:6" ht="12.75">
      <c r="A475" s="46" t="s">
        <v>97</v>
      </c>
      <c r="B475" s="14"/>
      <c r="C475" s="74"/>
      <c r="D475" s="163"/>
      <c r="E475" s="163"/>
      <c r="F475" s="163"/>
    </row>
    <row r="476" spans="1:6" ht="25.5">
      <c r="A476" s="14" t="s">
        <v>72</v>
      </c>
      <c r="B476" s="14"/>
      <c r="C476" s="74"/>
      <c r="D476" s="163"/>
      <c r="E476" s="163"/>
      <c r="F476" s="163"/>
    </row>
    <row r="477" spans="1:6" ht="12.75">
      <c r="A477" s="47" t="s">
        <v>435</v>
      </c>
      <c r="B477" s="72"/>
      <c r="C477" s="74"/>
      <c r="D477" s="163"/>
      <c r="E477" s="163"/>
      <c r="F477" s="163"/>
    </row>
    <row r="478" spans="1:6" ht="12.75">
      <c r="A478" s="72" t="s">
        <v>74</v>
      </c>
      <c r="B478" s="72">
        <v>2</v>
      </c>
      <c r="C478" s="74"/>
      <c r="D478" s="163"/>
      <c r="E478" s="163"/>
      <c r="F478" s="163"/>
    </row>
    <row r="479" spans="1:6" ht="12.75">
      <c r="A479" s="47" t="s">
        <v>436</v>
      </c>
      <c r="B479" s="72"/>
      <c r="C479" s="74"/>
      <c r="D479" s="163"/>
      <c r="E479" s="163"/>
      <c r="F479" s="163"/>
    </row>
    <row r="480" spans="1:6" ht="12.75">
      <c r="A480" s="72" t="s">
        <v>128</v>
      </c>
      <c r="B480" s="72"/>
      <c r="C480" s="74"/>
      <c r="D480" s="163"/>
      <c r="E480" s="163"/>
      <c r="F480" s="163"/>
    </row>
    <row r="481" spans="1:6" ht="12.75">
      <c r="A481" s="72" t="s">
        <v>73</v>
      </c>
      <c r="B481" s="72"/>
      <c r="C481" s="74"/>
      <c r="D481" s="163"/>
      <c r="E481" s="163"/>
      <c r="F481" s="163"/>
    </row>
    <row r="482" spans="1:6" ht="12.75">
      <c r="A482" s="74"/>
      <c r="B482" s="74"/>
      <c r="C482" s="74"/>
      <c r="D482" s="163"/>
      <c r="E482" s="163"/>
      <c r="F482" s="163"/>
    </row>
    <row r="483" spans="1:6" ht="15" thickBot="1">
      <c r="A483" s="76" t="str">
        <f>'SR Area C'!A143:D143</f>
        <v>C.2.5.1 Attività in materia di metrologia legale</v>
      </c>
      <c r="B483" s="65"/>
      <c r="C483" s="65"/>
      <c r="D483" s="65"/>
      <c r="E483" s="65"/>
      <c r="F483" s="65"/>
    </row>
    <row r="484" spans="1:6" ht="12.75">
      <c r="A484" s="395" t="s">
        <v>606</v>
      </c>
      <c r="B484" s="396"/>
      <c r="C484" s="66"/>
      <c r="D484" s="472" t="s">
        <v>607</v>
      </c>
      <c r="E484" s="396"/>
      <c r="F484" s="66"/>
    </row>
    <row r="485" spans="1:6" ht="13.5" thickBot="1">
      <c r="A485" s="397"/>
      <c r="B485" s="398"/>
      <c r="C485" s="67"/>
      <c r="D485" s="398"/>
      <c r="E485" s="398"/>
      <c r="F485" s="67"/>
    </row>
    <row r="486" spans="1:6" ht="12.75">
      <c r="A486" s="45" t="s">
        <v>37</v>
      </c>
      <c r="B486" s="68"/>
      <c r="C486" s="69"/>
      <c r="D486" s="46" t="s">
        <v>45</v>
      </c>
      <c r="E486" s="68"/>
      <c r="F486" s="69"/>
    </row>
    <row r="487" spans="1:6" ht="76.5">
      <c r="A487" s="12" t="s">
        <v>44</v>
      </c>
      <c r="B487" s="68"/>
      <c r="C487" s="69"/>
      <c r="D487" s="70" t="s">
        <v>46</v>
      </c>
      <c r="E487" s="68"/>
      <c r="F487" s="69"/>
    </row>
    <row r="488" spans="1:6" ht="12.75">
      <c r="A488" s="71" t="s">
        <v>38</v>
      </c>
      <c r="B488" s="72"/>
      <c r="C488" s="69"/>
      <c r="D488" s="72" t="s">
        <v>47</v>
      </c>
      <c r="E488" s="72">
        <v>1</v>
      </c>
      <c r="F488" s="69"/>
    </row>
    <row r="489" spans="1:6" ht="12.75">
      <c r="A489" s="71" t="s">
        <v>39</v>
      </c>
      <c r="B489" s="72"/>
      <c r="C489" s="69"/>
      <c r="D489" s="72" t="s">
        <v>48</v>
      </c>
      <c r="E489" s="72"/>
      <c r="F489" s="69"/>
    </row>
    <row r="490" spans="1:6" ht="12.75">
      <c r="A490" s="71" t="s">
        <v>40</v>
      </c>
      <c r="B490" s="72"/>
      <c r="C490" s="69"/>
      <c r="D490" s="72" t="s">
        <v>49</v>
      </c>
      <c r="E490" s="72"/>
      <c r="F490" s="69"/>
    </row>
    <row r="491" spans="1:6" ht="25.5">
      <c r="A491" s="71" t="s">
        <v>42</v>
      </c>
      <c r="B491" s="72"/>
      <c r="C491" s="69"/>
      <c r="D491" s="72" t="s">
        <v>50</v>
      </c>
      <c r="E491" s="72"/>
      <c r="F491" s="69"/>
    </row>
    <row r="492" spans="1:6" ht="12.75">
      <c r="A492" s="71" t="s">
        <v>41</v>
      </c>
      <c r="B492" s="72">
        <v>5</v>
      </c>
      <c r="C492" s="69"/>
      <c r="D492" s="72" t="s">
        <v>51</v>
      </c>
      <c r="E492" s="72"/>
      <c r="F492" s="69"/>
    </row>
    <row r="493" spans="1:6" ht="12.75">
      <c r="A493" s="73"/>
      <c r="B493" s="74"/>
      <c r="C493" s="74"/>
      <c r="D493" s="74"/>
      <c r="E493" s="74"/>
      <c r="F493" s="74"/>
    </row>
    <row r="494" spans="1:6" ht="12.75">
      <c r="A494" s="46" t="s">
        <v>52</v>
      </c>
      <c r="B494" s="68"/>
      <c r="C494" s="74"/>
      <c r="D494" s="46" t="s">
        <v>53</v>
      </c>
      <c r="E494" s="68"/>
      <c r="F494" s="74"/>
    </row>
    <row r="495" spans="1:6" ht="63.75">
      <c r="A495" s="14" t="s">
        <v>54</v>
      </c>
      <c r="B495" s="68"/>
      <c r="C495" s="74"/>
      <c r="D495" s="14" t="s">
        <v>95</v>
      </c>
      <c r="E495" s="68"/>
      <c r="F495" s="74"/>
    </row>
    <row r="496" spans="1:6" ht="12.75">
      <c r="A496" s="47" t="s">
        <v>426</v>
      </c>
      <c r="B496" s="72"/>
      <c r="C496" s="74"/>
      <c r="D496" s="72" t="s">
        <v>56</v>
      </c>
      <c r="E496" s="72">
        <v>1</v>
      </c>
      <c r="F496" s="74"/>
    </row>
    <row r="497" spans="1:6" ht="12.75">
      <c r="A497" s="47" t="s">
        <v>429</v>
      </c>
      <c r="B497" s="72"/>
      <c r="C497" s="74"/>
      <c r="D497" s="47" t="s">
        <v>437</v>
      </c>
      <c r="E497" s="72"/>
      <c r="F497" s="74"/>
    </row>
    <row r="498" spans="1:6" ht="12.75">
      <c r="A498" s="47" t="s">
        <v>427</v>
      </c>
      <c r="B498" s="72"/>
      <c r="C498" s="74"/>
      <c r="D498" s="72"/>
      <c r="E498" s="72"/>
      <c r="F498" s="74"/>
    </row>
    <row r="499" spans="1:6" ht="12.75">
      <c r="A499" s="47" t="s">
        <v>428</v>
      </c>
      <c r="B499" s="72"/>
      <c r="C499" s="74"/>
      <c r="D499" s="72"/>
      <c r="E499" s="72"/>
      <c r="F499" s="74"/>
    </row>
    <row r="500" spans="1:6" ht="12.75">
      <c r="A500" s="72" t="s">
        <v>55</v>
      </c>
      <c r="B500" s="72">
        <v>5</v>
      </c>
      <c r="C500" s="74"/>
      <c r="E500" s="72"/>
      <c r="F500" s="74"/>
    </row>
    <row r="501" spans="1:6" ht="12.75">
      <c r="A501" s="74"/>
      <c r="B501" s="74"/>
      <c r="C501" s="74"/>
      <c r="D501" s="74"/>
      <c r="E501" s="74"/>
      <c r="F501" s="74"/>
    </row>
    <row r="502" spans="1:6" ht="12.75">
      <c r="A502" s="46" t="s">
        <v>58</v>
      </c>
      <c r="B502" s="68"/>
      <c r="C502" s="74"/>
      <c r="D502" s="46" t="s">
        <v>59</v>
      </c>
      <c r="E502" s="68"/>
      <c r="F502" s="74"/>
    </row>
    <row r="503" spans="1:6" ht="38.25">
      <c r="A503" s="14" t="s">
        <v>60</v>
      </c>
      <c r="B503" s="68"/>
      <c r="C503" s="74"/>
      <c r="D503" s="14" t="s">
        <v>449</v>
      </c>
      <c r="E503" s="68"/>
      <c r="F503" s="74"/>
    </row>
    <row r="504" spans="1:6" ht="12.75">
      <c r="A504" s="72" t="s">
        <v>61</v>
      </c>
      <c r="B504" s="72">
        <v>1</v>
      </c>
      <c r="C504" s="74"/>
      <c r="D504" s="72" t="s">
        <v>56</v>
      </c>
      <c r="E504" s="72">
        <v>1</v>
      </c>
      <c r="F504" s="74"/>
    </row>
    <row r="505" spans="1:6" ht="12.75">
      <c r="A505" s="164" t="s">
        <v>430</v>
      </c>
      <c r="B505" s="72"/>
      <c r="C505" s="74"/>
      <c r="D505" s="170" t="s">
        <v>445</v>
      </c>
      <c r="E505" s="72"/>
      <c r="F505" s="74"/>
    </row>
    <row r="506" spans="1:6" ht="12.75">
      <c r="A506" s="72" t="s">
        <v>126</v>
      </c>
      <c r="B506" s="72"/>
      <c r="C506" s="74"/>
      <c r="D506" s="170" t="s">
        <v>448</v>
      </c>
      <c r="E506" s="72"/>
      <c r="F506" s="74"/>
    </row>
    <row r="507" spans="1:6" ht="12.75">
      <c r="A507" s="164" t="s">
        <v>431</v>
      </c>
      <c r="B507" s="72"/>
      <c r="C507" s="74"/>
      <c r="D507" s="170" t="s">
        <v>447</v>
      </c>
      <c r="E507" s="72"/>
      <c r="F507" s="74"/>
    </row>
    <row r="508" spans="1:6" ht="12.75">
      <c r="A508" s="72" t="s">
        <v>127</v>
      </c>
      <c r="B508" s="72"/>
      <c r="C508" s="74"/>
      <c r="D508" s="170" t="s">
        <v>446</v>
      </c>
      <c r="E508" s="75"/>
      <c r="F508" s="74"/>
    </row>
    <row r="509" spans="1:6" ht="12.75">
      <c r="A509" s="74"/>
      <c r="B509" s="74"/>
      <c r="C509" s="74"/>
      <c r="D509" s="74"/>
      <c r="E509" s="74"/>
      <c r="F509" s="74"/>
    </row>
    <row r="510" spans="1:6" ht="12.75">
      <c r="A510" s="46" t="s">
        <v>62</v>
      </c>
      <c r="B510" s="68"/>
      <c r="C510" s="74"/>
      <c r="D510" s="46" t="s">
        <v>63</v>
      </c>
      <c r="E510" s="68"/>
      <c r="F510" s="74"/>
    </row>
    <row r="511" spans="1:6" ht="38.25">
      <c r="A511" s="14" t="s">
        <v>64</v>
      </c>
      <c r="B511" s="68"/>
      <c r="C511" s="74"/>
      <c r="D511" s="14" t="s">
        <v>67</v>
      </c>
      <c r="E511" s="68"/>
      <c r="F511" s="74"/>
    </row>
    <row r="512" spans="1:6" ht="12.75">
      <c r="A512" s="72" t="s">
        <v>65</v>
      </c>
      <c r="B512" s="72"/>
      <c r="C512" s="74"/>
      <c r="D512" s="72" t="s">
        <v>68</v>
      </c>
      <c r="E512" s="72"/>
      <c r="F512" s="74"/>
    </row>
    <row r="513" spans="1:6" ht="25.5">
      <c r="A513" s="165" t="s">
        <v>432</v>
      </c>
      <c r="B513" s="72"/>
      <c r="C513" s="74"/>
      <c r="D513" s="72" t="s">
        <v>69</v>
      </c>
      <c r="E513" s="72">
        <v>2</v>
      </c>
      <c r="F513" s="74"/>
    </row>
    <row r="514" spans="1:6" ht="25.5">
      <c r="A514" s="165" t="s">
        <v>433</v>
      </c>
      <c r="B514" s="72"/>
      <c r="C514" s="74"/>
      <c r="D514" s="165" t="s">
        <v>441</v>
      </c>
      <c r="E514" s="72"/>
      <c r="F514" s="74"/>
    </row>
    <row r="515" spans="1:6" ht="25.5">
      <c r="A515" s="166" t="s">
        <v>434</v>
      </c>
      <c r="B515" s="72"/>
      <c r="C515" s="74"/>
      <c r="D515" s="170" t="s">
        <v>442</v>
      </c>
      <c r="E515" s="72"/>
      <c r="F515" s="74"/>
    </row>
    <row r="516" spans="1:6" ht="25.5">
      <c r="A516" s="77" t="s">
        <v>66</v>
      </c>
      <c r="B516" s="72">
        <v>5</v>
      </c>
      <c r="C516" s="74"/>
      <c r="D516" s="170" t="s">
        <v>443</v>
      </c>
      <c r="E516" s="72"/>
      <c r="F516" s="74"/>
    </row>
    <row r="517" spans="1:6" ht="12.75">
      <c r="A517" s="74"/>
      <c r="B517" s="74"/>
      <c r="C517" s="74"/>
      <c r="D517" s="74"/>
      <c r="E517" s="74"/>
      <c r="F517" s="74"/>
    </row>
    <row r="518" spans="1:6" ht="12.75">
      <c r="A518" s="46" t="s">
        <v>70</v>
      </c>
      <c r="B518" s="68"/>
      <c r="C518" s="74"/>
      <c r="D518" s="401"/>
      <c r="E518" s="401"/>
      <c r="F518" s="401"/>
    </row>
    <row r="519" spans="1:6" ht="51">
      <c r="A519" s="14" t="s">
        <v>71</v>
      </c>
      <c r="B519" s="68"/>
      <c r="C519" s="74"/>
      <c r="D519" s="401"/>
      <c r="E519" s="401"/>
      <c r="F519" s="401"/>
    </row>
    <row r="520" spans="1:6" ht="12.75">
      <c r="A520" s="72" t="s">
        <v>56</v>
      </c>
      <c r="B520" s="72">
        <v>1</v>
      </c>
      <c r="C520" s="74"/>
      <c r="D520" s="401"/>
      <c r="E520" s="401"/>
      <c r="F520" s="401"/>
    </row>
    <row r="521" spans="1:6" ht="12.75">
      <c r="A521" s="72" t="s">
        <v>57</v>
      </c>
      <c r="B521" s="72"/>
      <c r="C521" s="74"/>
      <c r="D521" s="401"/>
      <c r="E521" s="401"/>
      <c r="F521" s="401"/>
    </row>
    <row r="522" spans="1:6" ht="12.75">
      <c r="A522" s="74"/>
      <c r="B522" s="74"/>
      <c r="C522" s="74"/>
      <c r="D522" s="163"/>
      <c r="E522" s="163"/>
      <c r="F522" s="163"/>
    </row>
    <row r="523" spans="1:6" ht="12.75">
      <c r="A523" s="46" t="s">
        <v>97</v>
      </c>
      <c r="B523" s="14"/>
      <c r="C523" s="74"/>
      <c r="D523" s="163"/>
      <c r="E523" s="163"/>
      <c r="F523" s="163"/>
    </row>
    <row r="524" spans="1:6" ht="25.5">
      <c r="A524" s="14" t="s">
        <v>72</v>
      </c>
      <c r="B524" s="14"/>
      <c r="C524" s="74"/>
      <c r="D524" s="163"/>
      <c r="E524" s="163"/>
      <c r="F524" s="163"/>
    </row>
    <row r="525" spans="1:6" ht="12.75">
      <c r="A525" s="47" t="s">
        <v>435</v>
      </c>
      <c r="B525" s="72"/>
      <c r="C525" s="74"/>
      <c r="D525" s="163"/>
      <c r="E525" s="163"/>
      <c r="F525" s="163"/>
    </row>
    <row r="526" spans="1:6" ht="12.75">
      <c r="A526" s="72" t="s">
        <v>74</v>
      </c>
      <c r="B526" s="72"/>
      <c r="C526" s="74"/>
      <c r="D526" s="163"/>
      <c r="E526" s="163"/>
      <c r="F526" s="163"/>
    </row>
    <row r="527" spans="1:6" ht="12.75">
      <c r="A527" s="47" t="s">
        <v>436</v>
      </c>
      <c r="B527" s="72"/>
      <c r="C527" s="74"/>
      <c r="D527" s="163"/>
      <c r="E527" s="163"/>
      <c r="F527" s="163"/>
    </row>
    <row r="528" spans="1:6" ht="12.75">
      <c r="A528" s="72" t="s">
        <v>128</v>
      </c>
      <c r="B528" s="72">
        <v>4</v>
      </c>
      <c r="C528" s="74"/>
      <c r="D528" s="163"/>
      <c r="E528" s="163"/>
      <c r="F528" s="163"/>
    </row>
    <row r="529" spans="1:6" ht="12.75">
      <c r="A529" s="72" t="s">
        <v>73</v>
      </c>
      <c r="B529" s="72"/>
      <c r="C529" s="74"/>
      <c r="D529" s="163"/>
      <c r="E529" s="163"/>
      <c r="F529" s="163"/>
    </row>
    <row r="530" spans="1:6" ht="12.75">
      <c r="A530" s="74"/>
      <c r="B530" s="74"/>
      <c r="C530" s="74"/>
      <c r="D530" s="163"/>
      <c r="E530" s="163"/>
      <c r="F530" s="163"/>
    </row>
  </sheetData>
  <sheetProtection/>
  <mergeCells count="33">
    <mergeCell ref="D470:F473"/>
    <mergeCell ref="A484:B485"/>
    <mergeCell ref="D484:E485"/>
    <mergeCell ref="D291:E292"/>
    <mergeCell ref="D518:F521"/>
    <mergeCell ref="A339:B340"/>
    <mergeCell ref="D339:E340"/>
    <mergeCell ref="D373:F376"/>
    <mergeCell ref="A388:B389"/>
    <mergeCell ref="D388:E389"/>
    <mergeCell ref="D422:F425"/>
    <mergeCell ref="A436:B437"/>
    <mergeCell ref="D436:E437"/>
    <mergeCell ref="A147:B148"/>
    <mergeCell ref="D147:E148"/>
    <mergeCell ref="D325:F328"/>
    <mergeCell ref="A195:B196"/>
    <mergeCell ref="D195:E196"/>
    <mergeCell ref="D229:F232"/>
    <mergeCell ref="A243:B244"/>
    <mergeCell ref="A2:B3"/>
    <mergeCell ref="D2:E3"/>
    <mergeCell ref="D36:F39"/>
    <mergeCell ref="A50:B51"/>
    <mergeCell ref="D50:E51"/>
    <mergeCell ref="D84:F87"/>
    <mergeCell ref="A98:B99"/>
    <mergeCell ref="D98:E99"/>
    <mergeCell ref="D132:F135"/>
    <mergeCell ref="D243:E244"/>
    <mergeCell ref="D277:F280"/>
    <mergeCell ref="A291:B292"/>
    <mergeCell ref="D181:F184"/>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4.xml><?xml version="1.0" encoding="utf-8"?>
<worksheet xmlns="http://schemas.openxmlformats.org/spreadsheetml/2006/main" xmlns:r="http://schemas.openxmlformats.org/officeDocument/2006/relationships">
  <sheetPr>
    <pageSetUpPr fitToPage="1"/>
  </sheetPr>
  <dimension ref="A1:F118"/>
  <sheetViews>
    <sheetView zoomScale="80" zoomScaleNormal="80" zoomScalePageLayoutView="0" workbookViewId="0" topLeftCell="A1">
      <selection activeCell="A1" sqref="A1"/>
    </sheetView>
  </sheetViews>
  <sheetFormatPr defaultColWidth="11.421875" defaultRowHeight="12.75"/>
  <cols>
    <col min="1" max="1" width="70.8515625" style="0" customWidth="1"/>
    <col min="2" max="2" width="2.28125" style="0" bestFit="1" customWidth="1"/>
    <col min="3" max="3" width="2.140625" style="0" customWidth="1"/>
    <col min="4" max="4" width="71.421875" style="0" customWidth="1"/>
    <col min="5" max="5" width="2.28125" style="0" bestFit="1" customWidth="1"/>
    <col min="6" max="6" width="2.140625" style="0" customWidth="1"/>
  </cols>
  <sheetData>
    <row r="1" spans="1:6" ht="15" thickBot="1">
      <c r="A1" s="76" t="str">
        <f>'[2]SR Area D_nuova'!A3:D3</f>
        <v>D.01 Erogazione di incentivi, sovvenzioni e contributi finanziari a privati</v>
      </c>
      <c r="B1" s="65"/>
      <c r="C1" s="65"/>
      <c r="D1" s="65"/>
      <c r="E1" s="65"/>
      <c r="F1" s="65"/>
    </row>
    <row r="2" spans="1:6" ht="12.75">
      <c r="A2" s="395" t="s">
        <v>606</v>
      </c>
      <c r="B2" s="396"/>
      <c r="C2" s="66"/>
      <c r="D2" s="472" t="s">
        <v>607</v>
      </c>
      <c r="E2" s="396"/>
      <c r="F2" s="66"/>
    </row>
    <row r="3" spans="1:6" ht="13.5" thickBot="1">
      <c r="A3" s="397"/>
      <c r="B3" s="398"/>
      <c r="C3" s="67"/>
      <c r="D3" s="398"/>
      <c r="E3" s="398"/>
      <c r="F3" s="67"/>
    </row>
    <row r="4" spans="1:6" ht="12.75">
      <c r="A4" s="235" t="s">
        <v>598</v>
      </c>
      <c r="B4" s="68"/>
      <c r="C4" s="69"/>
      <c r="D4" s="234" t="s">
        <v>597</v>
      </c>
      <c r="E4" s="68"/>
      <c r="F4" s="69"/>
    </row>
    <row r="5" spans="1:6" ht="12.75">
      <c r="A5" s="12" t="s">
        <v>44</v>
      </c>
      <c r="B5" s="68"/>
      <c r="C5" s="69"/>
      <c r="D5" s="14" t="s">
        <v>596</v>
      </c>
      <c r="E5" s="68"/>
      <c r="F5" s="69"/>
    </row>
    <row r="6" spans="1:6" ht="25.5">
      <c r="A6" s="71" t="s">
        <v>38</v>
      </c>
      <c r="B6" s="72"/>
      <c r="C6" s="69"/>
      <c r="D6" s="165" t="s">
        <v>595</v>
      </c>
      <c r="E6" s="72">
        <v>1</v>
      </c>
      <c r="F6" s="69"/>
    </row>
    <row r="7" spans="1:6" ht="12.75">
      <c r="A7" s="71" t="s">
        <v>39</v>
      </c>
      <c r="B7" s="72">
        <v>2</v>
      </c>
      <c r="C7" s="69"/>
      <c r="D7" s="72"/>
      <c r="E7" s="72"/>
      <c r="F7" s="69"/>
    </row>
    <row r="8" spans="1:6" ht="25.5">
      <c r="A8" s="71" t="s">
        <v>40</v>
      </c>
      <c r="B8" s="72"/>
      <c r="C8" s="69"/>
      <c r="D8" s="165" t="s">
        <v>594</v>
      </c>
      <c r="E8" s="72"/>
      <c r="F8" s="69"/>
    </row>
    <row r="9" spans="1:6" ht="25.5">
      <c r="A9" s="71" t="s">
        <v>42</v>
      </c>
      <c r="B9" s="72"/>
      <c r="C9" s="69"/>
      <c r="D9" s="72"/>
      <c r="E9" s="72"/>
      <c r="F9" s="69"/>
    </row>
    <row r="10" spans="1:6" ht="25.5">
      <c r="A10" s="71" t="s">
        <v>41</v>
      </c>
      <c r="B10" s="72"/>
      <c r="C10" s="69"/>
      <c r="D10" s="165" t="s">
        <v>593</v>
      </c>
      <c r="E10" s="72"/>
      <c r="F10" s="69"/>
    </row>
    <row r="11" spans="1:6" ht="12.75">
      <c r="A11" s="73"/>
      <c r="B11" s="74"/>
      <c r="C11" s="74"/>
      <c r="D11" s="74"/>
      <c r="E11" s="74"/>
      <c r="F11" s="74"/>
    </row>
    <row r="12" spans="1:6" ht="12.75">
      <c r="A12" s="234" t="s">
        <v>592</v>
      </c>
      <c r="B12" s="68"/>
      <c r="C12" s="74"/>
      <c r="D12" s="234" t="s">
        <v>591</v>
      </c>
      <c r="E12" s="68"/>
      <c r="F12" s="74"/>
    </row>
    <row r="13" spans="1:6" ht="12.75">
      <c r="A13" s="14" t="s">
        <v>590</v>
      </c>
      <c r="B13" s="68"/>
      <c r="C13" s="74"/>
      <c r="D13" s="14" t="s">
        <v>589</v>
      </c>
      <c r="E13" s="68"/>
      <c r="F13" s="74"/>
    </row>
    <row r="14" spans="1:6" ht="25.5">
      <c r="A14" s="170" t="s">
        <v>588</v>
      </c>
      <c r="B14" s="72">
        <v>1</v>
      </c>
      <c r="C14" s="74"/>
      <c r="D14" s="165" t="s">
        <v>587</v>
      </c>
      <c r="E14" s="72"/>
      <c r="F14" s="74"/>
    </row>
    <row r="15" spans="1:6" ht="25.5">
      <c r="A15" s="170" t="s">
        <v>586</v>
      </c>
      <c r="B15" s="72"/>
      <c r="C15" s="74"/>
      <c r="D15" s="165" t="s">
        <v>585</v>
      </c>
      <c r="E15" s="72"/>
      <c r="F15" s="74"/>
    </row>
    <row r="16" spans="1:6" ht="25.5">
      <c r="A16" s="170" t="s">
        <v>584</v>
      </c>
      <c r="B16" s="72"/>
      <c r="C16" s="74"/>
      <c r="D16" s="165" t="s">
        <v>583</v>
      </c>
      <c r="E16" s="72"/>
      <c r="F16" s="74"/>
    </row>
    <row r="17" spans="1:6" ht="25.5">
      <c r="A17" s="170" t="s">
        <v>582</v>
      </c>
      <c r="B17" s="72"/>
      <c r="C17" s="74"/>
      <c r="D17" s="165" t="s">
        <v>581</v>
      </c>
      <c r="E17" s="72">
        <v>4</v>
      </c>
      <c r="F17" s="74"/>
    </row>
    <row r="18" spans="1:6" ht="25.5">
      <c r="A18" s="170" t="s">
        <v>580</v>
      </c>
      <c r="B18" s="72"/>
      <c r="C18" s="74"/>
      <c r="D18" s="165" t="s">
        <v>579</v>
      </c>
      <c r="E18" s="72"/>
      <c r="F18" s="74"/>
    </row>
    <row r="19" spans="1:6" ht="12.75">
      <c r="A19" s="74"/>
      <c r="B19" s="74"/>
      <c r="C19" s="74"/>
      <c r="D19" s="74"/>
      <c r="E19" s="74"/>
      <c r="F19" s="74"/>
    </row>
    <row r="20" spans="1:6" ht="12.75">
      <c r="A20" s="234" t="s">
        <v>578</v>
      </c>
      <c r="B20" s="68"/>
      <c r="C20" s="74"/>
      <c r="D20" s="234" t="s">
        <v>577</v>
      </c>
      <c r="E20" s="68"/>
      <c r="F20" s="74"/>
    </row>
    <row r="21" spans="1:6" ht="25.5">
      <c r="A21" s="14" t="s">
        <v>576</v>
      </c>
      <c r="B21" s="68"/>
      <c r="C21" s="74"/>
      <c r="D21" s="14" t="s">
        <v>575</v>
      </c>
      <c r="E21" s="68"/>
      <c r="F21" s="74"/>
    </row>
    <row r="22" spans="1:6" ht="38.25">
      <c r="A22" s="165" t="s">
        <v>574</v>
      </c>
      <c r="B22" s="72"/>
      <c r="C22" s="74"/>
      <c r="D22" s="165" t="s">
        <v>573</v>
      </c>
      <c r="E22" s="72">
        <v>1</v>
      </c>
      <c r="F22" s="74"/>
    </row>
    <row r="23" spans="1:6" ht="25.5">
      <c r="A23" s="165" t="s">
        <v>572</v>
      </c>
      <c r="B23" s="72">
        <v>2</v>
      </c>
      <c r="C23" s="74"/>
      <c r="D23" s="170"/>
      <c r="E23" s="72"/>
      <c r="F23" s="74"/>
    </row>
    <row r="24" spans="1:6" ht="25.5">
      <c r="A24" s="165" t="s">
        <v>571</v>
      </c>
      <c r="B24" s="72"/>
      <c r="C24" s="74"/>
      <c r="D24" s="165" t="s">
        <v>570</v>
      </c>
      <c r="E24" s="72"/>
      <c r="F24" s="74"/>
    </row>
    <row r="25" spans="1:6" ht="25.5">
      <c r="A25" s="171" t="s">
        <v>569</v>
      </c>
      <c r="B25" s="72"/>
      <c r="C25" s="74"/>
      <c r="D25" s="170"/>
      <c r="E25" s="72"/>
      <c r="F25" s="74"/>
    </row>
    <row r="26" spans="1:6" ht="25.5">
      <c r="A26" s="170" t="s">
        <v>568</v>
      </c>
      <c r="B26" s="72"/>
      <c r="C26" s="74"/>
      <c r="D26" s="165" t="s">
        <v>567</v>
      </c>
      <c r="E26" s="75"/>
      <c r="F26" s="74"/>
    </row>
    <row r="27" spans="1:6" ht="12.75">
      <c r="A27" s="74"/>
      <c r="B27" s="74"/>
      <c r="C27" s="74"/>
      <c r="D27" s="74"/>
      <c r="E27" s="74"/>
      <c r="F27" s="74"/>
    </row>
    <row r="28" spans="1:6" ht="12.75">
      <c r="A28" s="234" t="s">
        <v>566</v>
      </c>
      <c r="B28" s="68"/>
      <c r="C28" s="74"/>
      <c r="D28" s="46"/>
      <c r="E28" s="68"/>
      <c r="F28" s="68"/>
    </row>
    <row r="29" spans="1:6" ht="12.75">
      <c r="A29" s="14" t="s">
        <v>565</v>
      </c>
      <c r="B29" s="68"/>
      <c r="C29" s="74"/>
      <c r="D29" s="233"/>
      <c r="E29" s="233"/>
      <c r="F29" s="233"/>
    </row>
    <row r="30" spans="1:6" ht="25.5">
      <c r="A30" s="165" t="s">
        <v>564</v>
      </c>
      <c r="B30" s="72"/>
      <c r="C30" s="74"/>
      <c r="D30" s="233"/>
      <c r="E30" s="233"/>
      <c r="F30" s="233"/>
    </row>
    <row r="31" spans="1:6" ht="25.5">
      <c r="A31" s="165" t="s">
        <v>563</v>
      </c>
      <c r="B31" s="72">
        <v>2</v>
      </c>
      <c r="C31" s="74"/>
      <c r="D31" s="233"/>
      <c r="E31" s="233"/>
      <c r="F31" s="233"/>
    </row>
    <row r="32" spans="1:6" ht="25.5">
      <c r="A32" s="165" t="s">
        <v>562</v>
      </c>
      <c r="B32" s="72"/>
      <c r="C32" s="74"/>
      <c r="D32" s="233"/>
      <c r="E32" s="233"/>
      <c r="F32" s="233"/>
    </row>
    <row r="33" spans="1:6" ht="25.5">
      <c r="A33" s="165" t="s">
        <v>561</v>
      </c>
      <c r="B33" s="72"/>
      <c r="C33" s="74"/>
      <c r="D33" s="233"/>
      <c r="E33" s="233"/>
      <c r="F33" s="233"/>
    </row>
    <row r="34" spans="1:6" ht="12.75">
      <c r="A34" s="165" t="s">
        <v>560</v>
      </c>
      <c r="B34" s="72"/>
      <c r="C34" s="74"/>
      <c r="D34" s="233"/>
      <c r="E34" s="233"/>
      <c r="F34" s="233"/>
    </row>
    <row r="35" spans="1:6" ht="12.75">
      <c r="A35" s="74"/>
      <c r="B35" s="74"/>
      <c r="C35" s="74"/>
      <c r="D35" s="233"/>
      <c r="E35" s="233"/>
      <c r="F35" s="233"/>
    </row>
    <row r="36" spans="1:6" ht="12.75">
      <c r="A36" s="234" t="s">
        <v>559</v>
      </c>
      <c r="B36" s="68"/>
      <c r="C36" s="74"/>
      <c r="D36" s="233"/>
      <c r="E36" s="233"/>
      <c r="F36" s="233"/>
    </row>
    <row r="37" spans="1:6" ht="12.75">
      <c r="A37" s="14" t="s">
        <v>558</v>
      </c>
      <c r="B37" s="68"/>
      <c r="C37" s="74"/>
      <c r="D37" s="233"/>
      <c r="E37" s="233"/>
      <c r="F37" s="233"/>
    </row>
    <row r="38" spans="1:6" ht="25.5">
      <c r="A38" s="165" t="s">
        <v>557</v>
      </c>
      <c r="B38" s="72"/>
      <c r="C38" s="74"/>
      <c r="D38" s="233"/>
      <c r="E38" s="233"/>
      <c r="F38" s="233"/>
    </row>
    <row r="39" spans="1:6" ht="12.75">
      <c r="A39" s="72"/>
      <c r="B39" s="72"/>
      <c r="C39" s="74"/>
      <c r="D39" s="233"/>
      <c r="E39" s="233"/>
      <c r="F39" s="233"/>
    </row>
    <row r="40" spans="1:6" ht="51">
      <c r="A40" s="165" t="s">
        <v>556</v>
      </c>
      <c r="B40" s="72">
        <v>3</v>
      </c>
      <c r="C40" s="74"/>
      <c r="D40" s="233"/>
      <c r="E40" s="233"/>
      <c r="F40" s="233"/>
    </row>
    <row r="41" spans="1:6" ht="12.75">
      <c r="A41" s="72"/>
      <c r="B41" s="72"/>
      <c r="C41" s="74"/>
      <c r="D41" s="233"/>
      <c r="E41" s="233"/>
      <c r="F41" s="233"/>
    </row>
    <row r="42" spans="1:6" ht="12.75">
      <c r="A42" s="170" t="s">
        <v>555</v>
      </c>
      <c r="B42" s="72"/>
      <c r="C42" s="74"/>
      <c r="D42" s="233"/>
      <c r="E42" s="233"/>
      <c r="F42" s="233"/>
    </row>
    <row r="43" spans="1:6" ht="12.75">
      <c r="A43" s="74"/>
      <c r="B43" s="74"/>
      <c r="C43" s="74"/>
      <c r="D43" s="233"/>
      <c r="E43" s="233"/>
      <c r="F43" s="233"/>
    </row>
    <row r="44" spans="1:6" ht="12.75">
      <c r="A44" s="234" t="s">
        <v>554</v>
      </c>
      <c r="B44" s="14"/>
      <c r="C44" s="74"/>
      <c r="D44" s="233"/>
      <c r="E44" s="233"/>
      <c r="F44" s="233"/>
    </row>
    <row r="45" spans="1:6" ht="12.75">
      <c r="A45" s="14" t="s">
        <v>553</v>
      </c>
      <c r="B45" s="14"/>
      <c r="C45" s="74"/>
      <c r="D45" s="233"/>
      <c r="E45" s="233"/>
      <c r="F45" s="233"/>
    </row>
    <row r="46" spans="1:6" ht="25.5">
      <c r="A46" s="165" t="s">
        <v>552</v>
      </c>
      <c r="B46" s="72"/>
      <c r="C46" s="74"/>
      <c r="D46" s="233"/>
      <c r="E46" s="233"/>
      <c r="F46" s="233"/>
    </row>
    <row r="47" spans="1:6" ht="12.75">
      <c r="A47" s="72"/>
      <c r="B47" s="72"/>
      <c r="C47" s="74"/>
      <c r="D47" s="233"/>
      <c r="E47" s="233"/>
      <c r="F47" s="233"/>
    </row>
    <row r="48" spans="1:6" ht="25.5">
      <c r="A48" s="165" t="s">
        <v>551</v>
      </c>
      <c r="B48" s="72">
        <v>3</v>
      </c>
      <c r="C48" s="74"/>
      <c r="D48" s="233"/>
      <c r="E48" s="233"/>
      <c r="F48" s="233"/>
    </row>
    <row r="49" spans="1:6" ht="12.75">
      <c r="A49" s="72"/>
      <c r="B49" s="72"/>
      <c r="C49" s="74"/>
      <c r="D49" s="233"/>
      <c r="E49" s="233"/>
      <c r="F49" s="233"/>
    </row>
    <row r="50" spans="1:6" ht="25.5">
      <c r="A50" s="165" t="s">
        <v>550</v>
      </c>
      <c r="B50" s="72"/>
      <c r="C50" s="74"/>
      <c r="D50" s="233"/>
      <c r="E50" s="233"/>
      <c r="F50" s="233"/>
    </row>
    <row r="51" spans="1:6" ht="12.75">
      <c r="A51" s="74"/>
      <c r="B51" s="74"/>
      <c r="C51" s="74"/>
      <c r="D51" s="233"/>
      <c r="E51" s="233"/>
      <c r="F51" s="233"/>
    </row>
    <row r="52" spans="1:6" ht="12.75">
      <c r="A52" s="234" t="s">
        <v>549</v>
      </c>
      <c r="B52" s="14"/>
      <c r="C52" s="74"/>
      <c r="D52" s="233"/>
      <c r="E52" s="233"/>
      <c r="F52" s="233"/>
    </row>
    <row r="53" spans="1:6" ht="12.75">
      <c r="A53" s="14" t="s">
        <v>548</v>
      </c>
      <c r="B53" s="14"/>
      <c r="C53" s="74"/>
      <c r="D53" s="233"/>
      <c r="E53" s="233"/>
      <c r="F53" s="233"/>
    </row>
    <row r="54" spans="1:6" ht="12.75">
      <c r="A54" s="165" t="s">
        <v>547</v>
      </c>
      <c r="B54" s="72">
        <v>1</v>
      </c>
      <c r="C54" s="74"/>
      <c r="D54" s="233"/>
      <c r="E54" s="233"/>
      <c r="F54" s="233"/>
    </row>
    <row r="55" spans="1:6" ht="12.75">
      <c r="A55" s="72"/>
      <c r="B55" s="72"/>
      <c r="C55" s="74"/>
      <c r="D55" s="233"/>
      <c r="E55" s="233"/>
      <c r="F55" s="233"/>
    </row>
    <row r="56" spans="1:6" ht="12.75">
      <c r="A56" s="165" t="s">
        <v>546</v>
      </c>
      <c r="B56" s="72"/>
      <c r="C56" s="74"/>
      <c r="D56" s="233"/>
      <c r="E56" s="233"/>
      <c r="F56" s="233"/>
    </row>
    <row r="57" spans="1:6" ht="12.75">
      <c r="A57" s="72"/>
      <c r="B57" s="72"/>
      <c r="C57" s="74"/>
      <c r="D57" s="233"/>
      <c r="E57" s="233"/>
      <c r="F57" s="233"/>
    </row>
    <row r="58" spans="1:6" ht="25.5">
      <c r="A58" s="165" t="s">
        <v>545</v>
      </c>
      <c r="B58" s="72"/>
      <c r="C58" s="74"/>
      <c r="D58" s="233"/>
      <c r="E58" s="233"/>
      <c r="F58" s="233"/>
    </row>
    <row r="59" spans="1:6" ht="12.75">
      <c r="A59" s="74"/>
      <c r="B59" s="74"/>
      <c r="C59" s="74"/>
      <c r="D59" s="233"/>
      <c r="E59" s="233"/>
      <c r="F59" s="233"/>
    </row>
    <row r="60" spans="1:6" ht="15" thickBot="1">
      <c r="A60" s="473" t="str">
        <f>'[2]SR Area D_nuova'!A17:D17</f>
        <v>D.02 Concessione di contributi per effetto di specifici protocolli d'intesa o convenzioni sottoscritti con enti pubblici o con organismi, enti e società a prevalente capitale pubblico</v>
      </c>
      <c r="B60" s="473"/>
      <c r="C60" s="473"/>
      <c r="D60" s="473"/>
      <c r="E60" s="473"/>
      <c r="F60" s="473"/>
    </row>
    <row r="61" spans="1:6" ht="12.75">
      <c r="A61" s="395" t="s">
        <v>606</v>
      </c>
      <c r="B61" s="396"/>
      <c r="C61" s="66"/>
      <c r="D61" s="472" t="s">
        <v>607</v>
      </c>
      <c r="E61" s="396"/>
      <c r="F61" s="66"/>
    </row>
    <row r="62" spans="1:6" ht="13.5" thickBot="1">
      <c r="A62" s="397"/>
      <c r="B62" s="398"/>
      <c r="C62" s="67"/>
      <c r="D62" s="398"/>
      <c r="E62" s="398"/>
      <c r="F62" s="67"/>
    </row>
    <row r="63" spans="1:6" ht="12.75">
      <c r="A63" s="235" t="s">
        <v>598</v>
      </c>
      <c r="B63" s="68"/>
      <c r="C63" s="69"/>
      <c r="D63" s="234" t="s">
        <v>597</v>
      </c>
      <c r="E63" s="68"/>
      <c r="F63" s="69"/>
    </row>
    <row r="64" spans="1:6" ht="12.75">
      <c r="A64" s="12" t="s">
        <v>44</v>
      </c>
      <c r="B64" s="68"/>
      <c r="C64" s="69"/>
      <c r="D64" s="14" t="s">
        <v>596</v>
      </c>
      <c r="E64" s="68"/>
      <c r="F64" s="69"/>
    </row>
    <row r="65" spans="1:6" ht="25.5">
      <c r="A65" s="71" t="s">
        <v>38</v>
      </c>
      <c r="B65" s="72"/>
      <c r="C65" s="69"/>
      <c r="D65" s="165" t="s">
        <v>595</v>
      </c>
      <c r="E65" s="72">
        <v>1</v>
      </c>
      <c r="F65" s="69"/>
    </row>
    <row r="66" spans="1:6" ht="12.75">
      <c r="A66" s="71" t="s">
        <v>39</v>
      </c>
      <c r="B66" s="72">
        <v>2</v>
      </c>
      <c r="C66" s="69"/>
      <c r="D66" s="72"/>
      <c r="E66" s="72"/>
      <c r="F66" s="69"/>
    </row>
    <row r="67" spans="1:6" ht="25.5">
      <c r="A67" s="71" t="s">
        <v>40</v>
      </c>
      <c r="B67" s="72"/>
      <c r="C67" s="69"/>
      <c r="D67" s="165" t="s">
        <v>594</v>
      </c>
      <c r="E67" s="72"/>
      <c r="F67" s="69"/>
    </row>
    <row r="68" spans="1:6" ht="25.5">
      <c r="A68" s="71" t="s">
        <v>42</v>
      </c>
      <c r="B68" s="72"/>
      <c r="C68" s="69"/>
      <c r="D68" s="72"/>
      <c r="E68" s="72"/>
      <c r="F68" s="69"/>
    </row>
    <row r="69" spans="1:6" ht="25.5">
      <c r="A69" s="71" t="s">
        <v>41</v>
      </c>
      <c r="B69" s="72"/>
      <c r="C69" s="69"/>
      <c r="D69" s="165" t="s">
        <v>593</v>
      </c>
      <c r="E69" s="72"/>
      <c r="F69" s="69"/>
    </row>
    <row r="70" spans="1:6" ht="12.75">
      <c r="A70" s="73"/>
      <c r="B70" s="74"/>
      <c r="C70" s="74"/>
      <c r="D70" s="74"/>
      <c r="E70" s="74"/>
      <c r="F70" s="74"/>
    </row>
    <row r="71" spans="1:6" ht="12.75">
      <c r="A71" s="234" t="s">
        <v>592</v>
      </c>
      <c r="B71" s="68"/>
      <c r="C71" s="74"/>
      <c r="D71" s="234" t="s">
        <v>591</v>
      </c>
      <c r="E71" s="68"/>
      <c r="F71" s="74"/>
    </row>
    <row r="72" spans="1:6" ht="12.75">
      <c r="A72" s="14" t="s">
        <v>590</v>
      </c>
      <c r="B72" s="68"/>
      <c r="C72" s="74"/>
      <c r="D72" s="14" t="s">
        <v>589</v>
      </c>
      <c r="E72" s="68"/>
      <c r="F72" s="74"/>
    </row>
    <row r="73" spans="1:6" ht="25.5">
      <c r="A73" s="170" t="s">
        <v>588</v>
      </c>
      <c r="B73" s="72">
        <v>1</v>
      </c>
      <c r="C73" s="74"/>
      <c r="D73" s="165" t="s">
        <v>587</v>
      </c>
      <c r="E73" s="72"/>
      <c r="F73" s="74"/>
    </row>
    <row r="74" spans="1:6" ht="25.5">
      <c r="A74" s="170" t="s">
        <v>586</v>
      </c>
      <c r="B74" s="72"/>
      <c r="C74" s="74"/>
      <c r="D74" s="165" t="s">
        <v>585</v>
      </c>
      <c r="E74" s="72"/>
      <c r="F74" s="74"/>
    </row>
    <row r="75" spans="1:6" ht="25.5">
      <c r="A75" s="170" t="s">
        <v>584</v>
      </c>
      <c r="B75" s="72"/>
      <c r="C75" s="74"/>
      <c r="D75" s="165" t="s">
        <v>583</v>
      </c>
      <c r="E75" s="72"/>
      <c r="F75" s="74"/>
    </row>
    <row r="76" spans="1:6" ht="25.5">
      <c r="A76" s="170" t="s">
        <v>582</v>
      </c>
      <c r="B76" s="72"/>
      <c r="C76" s="74"/>
      <c r="D76" s="165" t="s">
        <v>581</v>
      </c>
      <c r="E76" s="72"/>
      <c r="F76" s="74"/>
    </row>
    <row r="77" spans="1:6" ht="25.5">
      <c r="A77" s="170" t="s">
        <v>580</v>
      </c>
      <c r="B77" s="72"/>
      <c r="C77" s="74"/>
      <c r="D77" s="165" t="s">
        <v>579</v>
      </c>
      <c r="E77" s="72">
        <v>5</v>
      </c>
      <c r="F77" s="74"/>
    </row>
    <row r="78" spans="1:6" ht="12.75">
      <c r="A78" s="74"/>
      <c r="B78" s="74"/>
      <c r="C78" s="74"/>
      <c r="D78" s="74"/>
      <c r="E78" s="74"/>
      <c r="F78" s="74"/>
    </row>
    <row r="79" spans="1:6" ht="12.75">
      <c r="A79" s="234" t="s">
        <v>578</v>
      </c>
      <c r="B79" s="68"/>
      <c r="C79" s="74"/>
      <c r="D79" s="234" t="s">
        <v>577</v>
      </c>
      <c r="E79" s="68"/>
      <c r="F79" s="74"/>
    </row>
    <row r="80" spans="1:6" ht="25.5">
      <c r="A80" s="14" t="s">
        <v>576</v>
      </c>
      <c r="B80" s="68"/>
      <c r="C80" s="74"/>
      <c r="D80" s="14" t="s">
        <v>575</v>
      </c>
      <c r="E80" s="68"/>
      <c r="F80" s="74"/>
    </row>
    <row r="81" spans="1:6" ht="38.25">
      <c r="A81" s="165" t="s">
        <v>574</v>
      </c>
      <c r="B81" s="72"/>
      <c r="C81" s="74"/>
      <c r="D81" s="165" t="s">
        <v>573</v>
      </c>
      <c r="E81" s="72"/>
      <c r="F81" s="74"/>
    </row>
    <row r="82" spans="1:6" ht="25.5">
      <c r="A82" s="165" t="s">
        <v>572</v>
      </c>
      <c r="B82" s="72">
        <v>2</v>
      </c>
      <c r="C82" s="74"/>
      <c r="D82" s="170"/>
      <c r="E82" s="72"/>
      <c r="F82" s="74"/>
    </row>
    <row r="83" spans="1:6" ht="25.5">
      <c r="A83" s="165" t="s">
        <v>571</v>
      </c>
      <c r="B83" s="72"/>
      <c r="C83" s="74"/>
      <c r="D83" s="165" t="s">
        <v>570</v>
      </c>
      <c r="E83" s="72">
        <v>3</v>
      </c>
      <c r="F83" s="74"/>
    </row>
    <row r="84" spans="1:6" ht="25.5">
      <c r="A84" s="171" t="s">
        <v>569</v>
      </c>
      <c r="B84" s="72"/>
      <c r="C84" s="74"/>
      <c r="D84" s="170"/>
      <c r="E84" s="72"/>
      <c r="F84" s="74"/>
    </row>
    <row r="85" spans="1:6" ht="25.5">
      <c r="A85" s="170" t="s">
        <v>568</v>
      </c>
      <c r="B85" s="72"/>
      <c r="C85" s="74"/>
      <c r="D85" s="165" t="s">
        <v>567</v>
      </c>
      <c r="E85" s="75"/>
      <c r="F85" s="74"/>
    </row>
    <row r="86" spans="1:6" ht="12.75">
      <c r="A86" s="74"/>
      <c r="B86" s="74"/>
      <c r="C86" s="74"/>
      <c r="D86" s="74"/>
      <c r="E86" s="74"/>
      <c r="F86" s="74"/>
    </row>
    <row r="87" spans="1:6" ht="12.75">
      <c r="A87" s="234" t="s">
        <v>566</v>
      </c>
      <c r="B87" s="68"/>
      <c r="C87" s="74"/>
      <c r="D87" s="46"/>
      <c r="E87" s="68"/>
      <c r="F87" s="68"/>
    </row>
    <row r="88" spans="1:6" ht="12.75">
      <c r="A88" s="14" t="s">
        <v>565</v>
      </c>
      <c r="B88" s="68"/>
      <c r="C88" s="74"/>
      <c r="D88" s="233"/>
      <c r="E88" s="233"/>
      <c r="F88" s="233"/>
    </row>
    <row r="89" spans="1:6" ht="25.5">
      <c r="A89" s="165" t="s">
        <v>564</v>
      </c>
      <c r="B89" s="72"/>
      <c r="C89" s="74"/>
      <c r="D89" s="233"/>
      <c r="E89" s="233"/>
      <c r="F89" s="233"/>
    </row>
    <row r="90" spans="1:6" ht="25.5">
      <c r="A90" s="165" t="s">
        <v>563</v>
      </c>
      <c r="B90" s="72">
        <v>2</v>
      </c>
      <c r="C90" s="74"/>
      <c r="D90" s="233"/>
      <c r="E90" s="233"/>
      <c r="F90" s="233"/>
    </row>
    <row r="91" spans="1:6" ht="25.5">
      <c r="A91" s="165" t="s">
        <v>562</v>
      </c>
      <c r="B91" s="72"/>
      <c r="C91" s="74"/>
      <c r="D91" s="233"/>
      <c r="E91" s="233"/>
      <c r="F91" s="233"/>
    </row>
    <row r="92" spans="1:6" ht="25.5">
      <c r="A92" s="165" t="s">
        <v>561</v>
      </c>
      <c r="B92" s="72"/>
      <c r="C92" s="74"/>
      <c r="D92" s="233"/>
      <c r="E92" s="233"/>
      <c r="F92" s="233"/>
    </row>
    <row r="93" spans="1:6" ht="12.75">
      <c r="A93" s="165" t="s">
        <v>560</v>
      </c>
      <c r="B93" s="72"/>
      <c r="C93" s="74"/>
      <c r="D93" s="233"/>
      <c r="E93" s="233"/>
      <c r="F93" s="233"/>
    </row>
    <row r="94" spans="1:6" ht="12.75">
      <c r="A94" s="74"/>
      <c r="B94" s="74"/>
      <c r="C94" s="74"/>
      <c r="D94" s="233"/>
      <c r="E94" s="233"/>
      <c r="F94" s="233"/>
    </row>
    <row r="95" spans="1:6" ht="12.75">
      <c r="A95" s="234" t="s">
        <v>559</v>
      </c>
      <c r="B95" s="68"/>
      <c r="C95" s="74"/>
      <c r="D95" s="233"/>
      <c r="E95" s="233"/>
      <c r="F95" s="233"/>
    </row>
    <row r="96" spans="1:6" ht="12.75">
      <c r="A96" s="14" t="s">
        <v>558</v>
      </c>
      <c r="B96" s="68"/>
      <c r="C96" s="74"/>
      <c r="D96" s="233"/>
      <c r="E96" s="233"/>
      <c r="F96" s="233"/>
    </row>
    <row r="97" spans="1:6" ht="25.5">
      <c r="A97" s="165" t="s">
        <v>557</v>
      </c>
      <c r="B97" s="72"/>
      <c r="C97" s="74"/>
      <c r="D97" s="233"/>
      <c r="E97" s="233"/>
      <c r="F97" s="233"/>
    </row>
    <row r="98" spans="1:6" ht="12.75">
      <c r="A98" s="72"/>
      <c r="B98" s="72"/>
      <c r="C98" s="74"/>
      <c r="D98" s="233"/>
      <c r="E98" s="233"/>
      <c r="F98" s="233"/>
    </row>
    <row r="99" spans="1:6" ht="51">
      <c r="A99" s="165" t="s">
        <v>556</v>
      </c>
      <c r="B99" s="72">
        <v>3</v>
      </c>
      <c r="C99" s="74"/>
      <c r="D99" s="233"/>
      <c r="E99" s="233"/>
      <c r="F99" s="233"/>
    </row>
    <row r="100" spans="1:6" ht="12.75">
      <c r="A100" s="72"/>
      <c r="B100" s="72"/>
      <c r="C100" s="74"/>
      <c r="D100" s="233"/>
      <c r="E100" s="233"/>
      <c r="F100" s="233"/>
    </row>
    <row r="101" spans="1:6" ht="12.75">
      <c r="A101" s="170" t="s">
        <v>555</v>
      </c>
      <c r="B101" s="72"/>
      <c r="C101" s="74"/>
      <c r="D101" s="233"/>
      <c r="E101" s="233"/>
      <c r="F101" s="233"/>
    </row>
    <row r="102" spans="1:6" ht="12.75">
      <c r="A102" s="74"/>
      <c r="B102" s="74"/>
      <c r="C102" s="74"/>
      <c r="D102" s="233"/>
      <c r="E102" s="233"/>
      <c r="F102" s="233"/>
    </row>
    <row r="103" spans="1:6" ht="12.75">
      <c r="A103" s="234" t="s">
        <v>554</v>
      </c>
      <c r="B103" s="14"/>
      <c r="C103" s="74"/>
      <c r="D103" s="233"/>
      <c r="E103" s="233"/>
      <c r="F103" s="233"/>
    </row>
    <row r="104" spans="1:6" ht="12.75">
      <c r="A104" s="14" t="s">
        <v>553</v>
      </c>
      <c r="B104" s="14"/>
      <c r="C104" s="74"/>
      <c r="D104" s="233"/>
      <c r="E104" s="233"/>
      <c r="F104" s="233"/>
    </row>
    <row r="105" spans="1:6" ht="25.5">
      <c r="A105" s="165" t="s">
        <v>552</v>
      </c>
      <c r="B105" s="72"/>
      <c r="C105" s="74"/>
      <c r="D105" s="233"/>
      <c r="E105" s="233"/>
      <c r="F105" s="233"/>
    </row>
    <row r="106" spans="1:6" ht="12.75">
      <c r="A106" s="72"/>
      <c r="B106" s="72"/>
      <c r="C106" s="74"/>
      <c r="D106" s="233"/>
      <c r="E106" s="233"/>
      <c r="F106" s="233"/>
    </row>
    <row r="107" spans="1:6" ht="25.5">
      <c r="A107" s="165" t="s">
        <v>551</v>
      </c>
      <c r="B107" s="72">
        <v>3</v>
      </c>
      <c r="C107" s="74"/>
      <c r="D107" s="233"/>
      <c r="E107" s="233"/>
      <c r="F107" s="233"/>
    </row>
    <row r="108" spans="1:6" ht="12.75">
      <c r="A108" s="72"/>
      <c r="B108" s="72"/>
      <c r="C108" s="74"/>
      <c r="D108" s="233"/>
      <c r="E108" s="233"/>
      <c r="F108" s="233"/>
    </row>
    <row r="109" spans="1:6" ht="25.5">
      <c r="A109" s="165" t="s">
        <v>550</v>
      </c>
      <c r="B109" s="165"/>
      <c r="C109" s="74"/>
      <c r="D109" s="165"/>
      <c r="E109" s="233"/>
      <c r="F109" s="233"/>
    </row>
    <row r="110" spans="1:6" ht="12.75">
      <c r="A110" s="74"/>
      <c r="B110" s="74"/>
      <c r="C110" s="74"/>
      <c r="D110" s="233"/>
      <c r="E110" s="233"/>
      <c r="F110" s="233"/>
    </row>
    <row r="111" spans="1:6" ht="12.75">
      <c r="A111" s="234" t="s">
        <v>549</v>
      </c>
      <c r="B111" s="14"/>
      <c r="C111" s="74"/>
      <c r="D111" s="233"/>
      <c r="E111" s="233"/>
      <c r="F111" s="233"/>
    </row>
    <row r="112" spans="1:6" ht="12.75">
      <c r="A112" s="14" t="s">
        <v>548</v>
      </c>
      <c r="B112" s="14"/>
      <c r="C112" s="74"/>
      <c r="D112" s="233"/>
      <c r="E112" s="233"/>
      <c r="F112" s="233"/>
    </row>
    <row r="113" spans="1:6" ht="12.75">
      <c r="A113" s="165" t="s">
        <v>547</v>
      </c>
      <c r="B113" s="72">
        <v>1</v>
      </c>
      <c r="C113" s="74"/>
      <c r="D113" s="233"/>
      <c r="E113" s="233"/>
      <c r="F113" s="233"/>
    </row>
    <row r="114" spans="1:6" ht="12.75">
      <c r="A114" s="72"/>
      <c r="B114" s="72"/>
      <c r="C114" s="74"/>
      <c r="D114" s="233"/>
      <c r="E114" s="233"/>
      <c r="F114" s="233"/>
    </row>
    <row r="115" spans="1:6" ht="12.75">
      <c r="A115" s="165" t="s">
        <v>546</v>
      </c>
      <c r="B115" s="72"/>
      <c r="C115" s="74"/>
      <c r="D115" s="233"/>
      <c r="E115" s="233"/>
      <c r="F115" s="233"/>
    </row>
    <row r="116" spans="1:6" ht="12.75">
      <c r="A116" s="72"/>
      <c r="B116" s="72"/>
      <c r="C116" s="74"/>
      <c r="D116" s="233"/>
      <c r="E116" s="233"/>
      <c r="F116" s="233"/>
    </row>
    <row r="117" spans="1:6" ht="25.5">
      <c r="A117" s="165" t="s">
        <v>545</v>
      </c>
      <c r="B117" s="72"/>
      <c r="C117" s="74"/>
      <c r="D117" s="233"/>
      <c r="E117" s="233"/>
      <c r="F117" s="233"/>
    </row>
    <row r="118" spans="1:6" ht="12.75">
      <c r="A118" s="74"/>
      <c r="B118" s="74"/>
      <c r="C118" s="74"/>
      <c r="D118" s="233"/>
      <c r="E118" s="233"/>
      <c r="F118" s="233"/>
    </row>
  </sheetData>
  <sheetProtection/>
  <mergeCells count="5">
    <mergeCell ref="A2:B3"/>
    <mergeCell ref="D2:E3"/>
    <mergeCell ref="A61:B62"/>
    <mergeCell ref="D61:E62"/>
    <mergeCell ref="A60:F60"/>
  </mergeCells>
  <printOptions/>
  <pageMargins left="0.2362204724409449" right="0.2362204724409449" top="0.7480314960629921" bottom="0.7480314960629921" header="0.31496062992125984" footer="0.31496062992125984"/>
  <pageSetup fitToHeight="0" fitToWidth="1" orientation="portrait" paperSize="9" scale="53" r:id="rId1"/>
</worksheet>
</file>

<file path=xl/worksheets/sheet15.xml><?xml version="1.0" encoding="utf-8"?>
<worksheet xmlns="http://schemas.openxmlformats.org/spreadsheetml/2006/main" xmlns:r="http://schemas.openxmlformats.org/officeDocument/2006/relationships">
  <sheetPr>
    <tabColor theme="1" tint="0.24998000264167786"/>
  </sheetPr>
  <dimension ref="A1:AI26"/>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117" bestFit="1" customWidth="1"/>
    <col min="2" max="2" width="64.7109375" style="118" customWidth="1"/>
    <col min="3" max="3" width="10.140625" style="119" customWidth="1"/>
    <col min="4" max="6" width="12.28125" style="119" customWidth="1" outlineLevel="1"/>
    <col min="7" max="7" width="8.28125" style="119" customWidth="1"/>
    <col min="8" max="8" width="13.28125" style="119" customWidth="1" outlineLevel="1"/>
    <col min="9" max="16" width="12.28125" style="119" customWidth="1" outlineLevel="1"/>
    <col min="17" max="17" width="14.7109375" style="119" customWidth="1" outlineLevel="1"/>
    <col min="18" max="19" width="12.28125" style="119" customWidth="1" outlineLevel="1"/>
    <col min="20" max="20" width="15.8515625" style="119" customWidth="1" outlineLevel="1"/>
    <col min="21" max="21" width="8.421875" style="119" customWidth="1"/>
    <col min="22" max="27" width="12.28125" style="119" customWidth="1" outlineLevel="1"/>
    <col min="28" max="28" width="15.28125" style="119" customWidth="1"/>
    <col min="29" max="34" width="12.28125" style="119" customWidth="1" outlineLevel="1"/>
    <col min="35" max="35" width="17.28125" style="119" customWidth="1"/>
    <col min="36" max="16384" width="10.8515625" style="119" customWidth="1"/>
  </cols>
  <sheetData>
    <row r="1" spans="1:35" s="82" customFormat="1" ht="45" customHeight="1">
      <c r="A1" s="78"/>
      <c r="B1" s="79"/>
      <c r="C1" s="80" t="s">
        <v>141</v>
      </c>
      <c r="D1" s="474" t="s">
        <v>5</v>
      </c>
      <c r="E1" s="475"/>
      <c r="F1" s="475"/>
      <c r="G1" s="81" t="s">
        <v>142</v>
      </c>
      <c r="H1" s="475" t="s">
        <v>6</v>
      </c>
      <c r="I1" s="475"/>
      <c r="J1" s="475"/>
      <c r="K1" s="475"/>
      <c r="L1" s="475"/>
      <c r="M1" s="475"/>
      <c r="N1" s="475"/>
      <c r="O1" s="475"/>
      <c r="P1" s="475"/>
      <c r="Q1" s="475"/>
      <c r="R1" s="475"/>
      <c r="S1" s="475"/>
      <c r="T1" s="476"/>
      <c r="U1" s="81" t="s">
        <v>143</v>
      </c>
      <c r="V1" s="474" t="s">
        <v>19</v>
      </c>
      <c r="W1" s="475"/>
      <c r="X1" s="475"/>
      <c r="Y1" s="475"/>
      <c r="Z1" s="475"/>
      <c r="AA1" s="476"/>
      <c r="AB1" s="81" t="s">
        <v>144</v>
      </c>
      <c r="AC1" s="477" t="s">
        <v>20</v>
      </c>
      <c r="AD1" s="477"/>
      <c r="AE1" s="477"/>
      <c r="AF1" s="477"/>
      <c r="AG1" s="477"/>
      <c r="AH1" s="477"/>
      <c r="AI1" s="81" t="s">
        <v>145</v>
      </c>
    </row>
    <row r="2" spans="1:35" s="82" customFormat="1" ht="129" customHeight="1">
      <c r="A2" s="83"/>
      <c r="B2" s="84"/>
      <c r="C2" s="85" t="s">
        <v>146</v>
      </c>
      <c r="D2" s="86" t="s">
        <v>34</v>
      </c>
      <c r="E2" s="86" t="s">
        <v>35</v>
      </c>
      <c r="F2" s="87" t="s">
        <v>99</v>
      </c>
      <c r="G2" s="88" t="s">
        <v>147</v>
      </c>
      <c r="H2" s="89" t="s">
        <v>8</v>
      </c>
      <c r="I2" s="86" t="s">
        <v>9</v>
      </c>
      <c r="J2" s="86" t="s">
        <v>10</v>
      </c>
      <c r="K2" s="86" t="s">
        <v>11</v>
      </c>
      <c r="L2" s="86" t="s">
        <v>12</v>
      </c>
      <c r="M2" s="86" t="s">
        <v>13</v>
      </c>
      <c r="N2" s="86" t="s">
        <v>14</v>
      </c>
      <c r="O2" s="86" t="s">
        <v>15</v>
      </c>
      <c r="P2" s="86" t="s">
        <v>16</v>
      </c>
      <c r="Q2" s="86" t="s">
        <v>7</v>
      </c>
      <c r="R2" s="86" t="s">
        <v>17</v>
      </c>
      <c r="S2" s="86" t="s">
        <v>18</v>
      </c>
      <c r="T2" s="86" t="s">
        <v>21</v>
      </c>
      <c r="U2" s="88" t="s">
        <v>148</v>
      </c>
      <c r="V2" s="86" t="s">
        <v>22</v>
      </c>
      <c r="W2" s="86" t="s">
        <v>23</v>
      </c>
      <c r="X2" s="86" t="s">
        <v>24</v>
      </c>
      <c r="Y2" s="86" t="s">
        <v>25</v>
      </c>
      <c r="Z2" s="86" t="s">
        <v>26</v>
      </c>
      <c r="AA2" s="86" t="s">
        <v>27</v>
      </c>
      <c r="AB2" s="88" t="s">
        <v>149</v>
      </c>
      <c r="AC2" s="86" t="s">
        <v>28</v>
      </c>
      <c r="AD2" s="86" t="s">
        <v>29</v>
      </c>
      <c r="AE2" s="86" t="s">
        <v>30</v>
      </c>
      <c r="AF2" s="86" t="s">
        <v>31</v>
      </c>
      <c r="AG2" s="86" t="s">
        <v>32</v>
      </c>
      <c r="AH2" s="86" t="s">
        <v>33</v>
      </c>
      <c r="AI2" s="88" t="s">
        <v>150</v>
      </c>
    </row>
    <row r="3" spans="1:35" s="82" customFormat="1" ht="37.5">
      <c r="A3" s="90"/>
      <c r="B3" s="91" t="s">
        <v>151</v>
      </c>
      <c r="C3" s="92"/>
      <c r="D3" s="93"/>
      <c r="E3" s="93"/>
      <c r="F3" s="94"/>
      <c r="G3" s="95"/>
      <c r="H3" s="96"/>
      <c r="I3" s="93"/>
      <c r="J3" s="93"/>
      <c r="K3" s="93"/>
      <c r="L3" s="93"/>
      <c r="M3" s="93"/>
      <c r="N3" s="93"/>
      <c r="O3" s="93"/>
      <c r="P3" s="93"/>
      <c r="Q3" s="93"/>
      <c r="R3" s="93"/>
      <c r="S3" s="93"/>
      <c r="T3" s="93"/>
      <c r="U3" s="95"/>
      <c r="V3" s="93"/>
      <c r="W3" s="93"/>
      <c r="X3" s="93"/>
      <c r="Y3" s="93"/>
      <c r="Z3" s="93"/>
      <c r="AA3" s="93"/>
      <c r="AB3" s="95"/>
      <c r="AC3" s="93"/>
      <c r="AD3" s="93"/>
      <c r="AE3" s="93"/>
      <c r="AF3" s="93"/>
      <c r="AG3" s="93"/>
      <c r="AH3" s="93"/>
      <c r="AI3" s="95"/>
    </row>
    <row r="4" spans="1:35" s="82" customFormat="1" ht="15.75">
      <c r="A4" s="97" t="s">
        <v>152</v>
      </c>
      <c r="B4" s="98" t="s">
        <v>153</v>
      </c>
      <c r="C4" s="99"/>
      <c r="D4" s="100" t="s">
        <v>154</v>
      </c>
      <c r="E4" s="100" t="s">
        <v>154</v>
      </c>
      <c r="F4" s="101" t="s">
        <v>154</v>
      </c>
      <c r="G4" s="102"/>
      <c r="H4" s="103"/>
      <c r="I4" s="104"/>
      <c r="J4" s="104"/>
      <c r="K4" s="104"/>
      <c r="L4" s="104"/>
      <c r="M4" s="104"/>
      <c r="N4" s="104"/>
      <c r="O4" s="104"/>
      <c r="P4" s="104"/>
      <c r="Q4" s="104"/>
      <c r="R4" s="104"/>
      <c r="S4" s="104"/>
      <c r="T4" s="104"/>
      <c r="U4" s="102"/>
      <c r="V4" s="104"/>
      <c r="W4" s="104"/>
      <c r="X4" s="104"/>
      <c r="Y4" s="104"/>
      <c r="Z4" s="104"/>
      <c r="AA4" s="104"/>
      <c r="AB4" s="102"/>
      <c r="AC4" s="104"/>
      <c r="AD4" s="104"/>
      <c r="AE4" s="104"/>
      <c r="AF4" s="104"/>
      <c r="AG4" s="104"/>
      <c r="AH4" s="104"/>
      <c r="AI4" s="102"/>
    </row>
    <row r="5" spans="1:35" s="82" customFormat="1" ht="15.75">
      <c r="A5" s="97" t="s">
        <v>155</v>
      </c>
      <c r="B5" s="98" t="s">
        <v>156</v>
      </c>
      <c r="C5" s="105"/>
      <c r="D5" s="106"/>
      <c r="E5" s="106"/>
      <c r="F5" s="107"/>
      <c r="G5" s="108"/>
      <c r="H5" s="103"/>
      <c r="I5" s="104"/>
      <c r="J5" s="104"/>
      <c r="K5" s="104"/>
      <c r="L5" s="104"/>
      <c r="M5" s="104"/>
      <c r="N5" s="104"/>
      <c r="O5" s="104"/>
      <c r="P5" s="104"/>
      <c r="Q5" s="104"/>
      <c r="R5" s="104"/>
      <c r="S5" s="104"/>
      <c r="T5" s="104"/>
      <c r="U5" s="108"/>
      <c r="V5" s="104"/>
      <c r="W5" s="104"/>
      <c r="X5" s="104"/>
      <c r="Y5" s="104"/>
      <c r="Z5" s="104"/>
      <c r="AA5" s="104"/>
      <c r="AB5" s="108"/>
      <c r="AC5" s="104"/>
      <c r="AD5" s="104"/>
      <c r="AE5" s="104"/>
      <c r="AF5" s="104"/>
      <c r="AG5" s="104"/>
      <c r="AH5" s="104"/>
      <c r="AI5" s="108"/>
    </row>
    <row r="6" spans="1:35" s="82" customFormat="1" ht="15.75">
      <c r="A6" s="97" t="s">
        <v>157</v>
      </c>
      <c r="B6" s="98" t="s">
        <v>158</v>
      </c>
      <c r="C6" s="105"/>
      <c r="D6" s="106"/>
      <c r="E6" s="106"/>
      <c r="F6" s="107"/>
      <c r="G6" s="108"/>
      <c r="H6" s="103"/>
      <c r="I6" s="104"/>
      <c r="J6" s="104"/>
      <c r="K6" s="104"/>
      <c r="L6" s="104"/>
      <c r="M6" s="104"/>
      <c r="N6" s="104"/>
      <c r="O6" s="104"/>
      <c r="P6" s="104"/>
      <c r="Q6" s="104"/>
      <c r="R6" s="104"/>
      <c r="S6" s="104"/>
      <c r="T6" s="104"/>
      <c r="U6" s="108"/>
      <c r="V6" s="104"/>
      <c r="W6" s="104"/>
      <c r="X6" s="104"/>
      <c r="Y6" s="104"/>
      <c r="Z6" s="104"/>
      <c r="AA6" s="104"/>
      <c r="AB6" s="108"/>
      <c r="AC6" s="104"/>
      <c r="AD6" s="104"/>
      <c r="AE6" s="104"/>
      <c r="AF6" s="104"/>
      <c r="AG6" s="104"/>
      <c r="AH6" s="104"/>
      <c r="AI6" s="108"/>
    </row>
    <row r="7" spans="1:35" s="82" customFormat="1" ht="15.75">
      <c r="A7" s="97" t="s">
        <v>159</v>
      </c>
      <c r="B7" s="98" t="s">
        <v>160</v>
      </c>
      <c r="C7" s="105"/>
      <c r="D7" s="100" t="s">
        <v>154</v>
      </c>
      <c r="E7" s="106"/>
      <c r="F7" s="107"/>
      <c r="G7" s="108"/>
      <c r="H7" s="103"/>
      <c r="I7" s="104"/>
      <c r="J7" s="104"/>
      <c r="K7" s="104"/>
      <c r="L7" s="104"/>
      <c r="M7" s="104"/>
      <c r="N7" s="104"/>
      <c r="O7" s="104"/>
      <c r="P7" s="104"/>
      <c r="Q7" s="104"/>
      <c r="R7" s="104"/>
      <c r="S7" s="104"/>
      <c r="T7" s="104"/>
      <c r="U7" s="108"/>
      <c r="V7" s="104"/>
      <c r="W7" s="104"/>
      <c r="X7" s="104"/>
      <c r="Y7" s="104"/>
      <c r="Z7" s="104"/>
      <c r="AA7" s="104"/>
      <c r="AB7" s="108"/>
      <c r="AC7" s="104"/>
      <c r="AD7" s="104"/>
      <c r="AE7" s="104"/>
      <c r="AF7" s="104"/>
      <c r="AG7" s="104"/>
      <c r="AH7" s="104"/>
      <c r="AI7" s="108"/>
    </row>
    <row r="8" spans="1:35" s="82" customFormat="1" ht="25.5">
      <c r="A8" s="97" t="s">
        <v>161</v>
      </c>
      <c r="B8" s="98" t="s">
        <v>162</v>
      </c>
      <c r="C8" s="105"/>
      <c r="D8" s="100" t="s">
        <v>154</v>
      </c>
      <c r="E8" s="100" t="s">
        <v>154</v>
      </c>
      <c r="F8" s="107"/>
      <c r="G8" s="108"/>
      <c r="H8" s="103"/>
      <c r="I8" s="104"/>
      <c r="J8" s="104"/>
      <c r="K8" s="104"/>
      <c r="L8" s="104"/>
      <c r="M8" s="104"/>
      <c r="N8" s="104"/>
      <c r="O8" s="104"/>
      <c r="P8" s="104"/>
      <c r="Q8" s="104"/>
      <c r="R8" s="104"/>
      <c r="S8" s="104"/>
      <c r="T8" s="104"/>
      <c r="U8" s="108"/>
      <c r="V8" s="104"/>
      <c r="W8" s="104"/>
      <c r="X8" s="104"/>
      <c r="Y8" s="104"/>
      <c r="Z8" s="104"/>
      <c r="AA8" s="104"/>
      <c r="AB8" s="108"/>
      <c r="AC8" s="104"/>
      <c r="AD8" s="104"/>
      <c r="AE8" s="104"/>
      <c r="AF8" s="104"/>
      <c r="AG8" s="104"/>
      <c r="AH8" s="104"/>
      <c r="AI8" s="108"/>
    </row>
    <row r="9" spans="1:35" s="82" customFormat="1" ht="37.5">
      <c r="A9" s="90"/>
      <c r="B9" s="91" t="s">
        <v>163</v>
      </c>
      <c r="C9" s="92"/>
      <c r="D9" s="109"/>
      <c r="E9" s="109"/>
      <c r="F9" s="110"/>
      <c r="G9" s="95"/>
      <c r="H9" s="96"/>
      <c r="I9" s="93"/>
      <c r="J9" s="93"/>
      <c r="K9" s="93"/>
      <c r="L9" s="93"/>
      <c r="M9" s="93"/>
      <c r="N9" s="93"/>
      <c r="O9" s="93"/>
      <c r="P9" s="93"/>
      <c r="Q9" s="93"/>
      <c r="R9" s="93"/>
      <c r="S9" s="93"/>
      <c r="T9" s="93"/>
      <c r="U9" s="95"/>
      <c r="V9" s="93"/>
      <c r="W9" s="93"/>
      <c r="X9" s="93"/>
      <c r="Y9" s="93"/>
      <c r="Z9" s="93"/>
      <c r="AA9" s="93"/>
      <c r="AB9" s="95"/>
      <c r="AC9" s="93"/>
      <c r="AD9" s="93"/>
      <c r="AE9" s="93"/>
      <c r="AF9" s="93"/>
      <c r="AG9" s="93"/>
      <c r="AH9" s="93"/>
      <c r="AI9" s="95"/>
    </row>
    <row r="10" spans="1:35" s="82" customFormat="1" ht="15.75">
      <c r="A10" s="97" t="s">
        <v>164</v>
      </c>
      <c r="B10" s="98" t="s">
        <v>165</v>
      </c>
      <c r="C10" s="105"/>
      <c r="D10" s="106"/>
      <c r="E10" s="106"/>
      <c r="F10" s="107"/>
      <c r="G10" s="108"/>
      <c r="H10" s="103"/>
      <c r="I10" s="104"/>
      <c r="J10" s="104"/>
      <c r="K10" s="104"/>
      <c r="L10" s="104"/>
      <c r="M10" s="104"/>
      <c r="N10" s="104"/>
      <c r="O10" s="104"/>
      <c r="P10" s="104"/>
      <c r="Q10" s="104"/>
      <c r="R10" s="104"/>
      <c r="S10" s="104"/>
      <c r="T10" s="104"/>
      <c r="U10" s="108"/>
      <c r="V10" s="104"/>
      <c r="W10" s="104"/>
      <c r="X10" s="104"/>
      <c r="Y10" s="104"/>
      <c r="Z10" s="104"/>
      <c r="AA10" s="104"/>
      <c r="AB10" s="108"/>
      <c r="AC10" s="104"/>
      <c r="AD10" s="104"/>
      <c r="AE10" s="104"/>
      <c r="AF10" s="104"/>
      <c r="AG10" s="104"/>
      <c r="AH10" s="104"/>
      <c r="AI10" s="108"/>
    </row>
    <row r="11" spans="1:35" s="82" customFormat="1" ht="15.75">
      <c r="A11" s="97" t="s">
        <v>166</v>
      </c>
      <c r="B11" s="98" t="s">
        <v>167</v>
      </c>
      <c r="C11" s="105"/>
      <c r="D11" s="106"/>
      <c r="E11" s="106"/>
      <c r="F11" s="107"/>
      <c r="G11" s="108"/>
      <c r="H11" s="103"/>
      <c r="I11" s="104"/>
      <c r="J11" s="104"/>
      <c r="K11" s="104"/>
      <c r="L11" s="104"/>
      <c r="M11" s="104"/>
      <c r="N11" s="104"/>
      <c r="O11" s="104"/>
      <c r="P11" s="104"/>
      <c r="Q11" s="104"/>
      <c r="R11" s="104"/>
      <c r="S11" s="104"/>
      <c r="T11" s="104"/>
      <c r="U11" s="108"/>
      <c r="V11" s="104"/>
      <c r="W11" s="104"/>
      <c r="X11" s="104"/>
      <c r="Y11" s="104"/>
      <c r="Z11" s="104"/>
      <c r="AA11" s="104"/>
      <c r="AB11" s="108"/>
      <c r="AC11" s="104"/>
      <c r="AD11" s="104"/>
      <c r="AE11" s="104"/>
      <c r="AF11" s="104"/>
      <c r="AG11" s="104"/>
      <c r="AH11" s="104"/>
      <c r="AI11" s="108"/>
    </row>
    <row r="12" spans="1:35" s="82" customFormat="1" ht="25.5">
      <c r="A12" s="97" t="s">
        <v>168</v>
      </c>
      <c r="B12" s="98" t="s">
        <v>169</v>
      </c>
      <c r="C12" s="105"/>
      <c r="D12" s="106"/>
      <c r="E12" s="106"/>
      <c r="F12" s="107"/>
      <c r="G12" s="108"/>
      <c r="H12" s="103"/>
      <c r="I12" s="104"/>
      <c r="J12" s="104"/>
      <c r="K12" s="104"/>
      <c r="L12" s="104"/>
      <c r="M12" s="104"/>
      <c r="N12" s="104"/>
      <c r="O12" s="104"/>
      <c r="P12" s="104"/>
      <c r="Q12" s="104"/>
      <c r="R12" s="104"/>
      <c r="S12" s="104"/>
      <c r="T12" s="104"/>
      <c r="U12" s="108"/>
      <c r="V12" s="104"/>
      <c r="W12" s="104"/>
      <c r="X12" s="104"/>
      <c r="Y12" s="104"/>
      <c r="Z12" s="104"/>
      <c r="AA12" s="104"/>
      <c r="AB12" s="108"/>
      <c r="AC12" s="104"/>
      <c r="AD12" s="104"/>
      <c r="AE12" s="104"/>
      <c r="AF12" s="104"/>
      <c r="AG12" s="104"/>
      <c r="AH12" s="104"/>
      <c r="AI12" s="108"/>
    </row>
    <row r="13" spans="1:35" s="82" customFormat="1" ht="15.75">
      <c r="A13" s="97" t="s">
        <v>170</v>
      </c>
      <c r="B13" s="98" t="s">
        <v>171</v>
      </c>
      <c r="C13" s="105"/>
      <c r="D13" s="106"/>
      <c r="E13" s="106"/>
      <c r="F13" s="107"/>
      <c r="G13" s="108"/>
      <c r="H13" s="103"/>
      <c r="I13" s="104"/>
      <c r="J13" s="104"/>
      <c r="K13" s="104"/>
      <c r="L13" s="104"/>
      <c r="M13" s="104"/>
      <c r="N13" s="104"/>
      <c r="O13" s="104"/>
      <c r="P13" s="104"/>
      <c r="Q13" s="104"/>
      <c r="R13" s="104"/>
      <c r="S13" s="104"/>
      <c r="T13" s="104"/>
      <c r="U13" s="108"/>
      <c r="V13" s="104"/>
      <c r="W13" s="104"/>
      <c r="X13" s="104"/>
      <c r="Y13" s="104"/>
      <c r="Z13" s="104"/>
      <c r="AA13" s="104"/>
      <c r="AB13" s="108"/>
      <c r="AC13" s="104"/>
      <c r="AD13" s="104"/>
      <c r="AE13" s="104"/>
      <c r="AF13" s="104"/>
      <c r="AG13" s="104"/>
      <c r="AH13" s="104"/>
      <c r="AI13" s="108"/>
    </row>
    <row r="14" spans="1:35" s="82" customFormat="1" ht="15.75">
      <c r="A14" s="97" t="s">
        <v>172</v>
      </c>
      <c r="B14" s="98" t="s">
        <v>173</v>
      </c>
      <c r="C14" s="105"/>
      <c r="D14" s="106"/>
      <c r="E14" s="106"/>
      <c r="F14" s="107"/>
      <c r="G14" s="108"/>
      <c r="H14" s="103"/>
      <c r="I14" s="104"/>
      <c r="J14" s="104"/>
      <c r="K14" s="104"/>
      <c r="L14" s="104"/>
      <c r="M14" s="104"/>
      <c r="N14" s="104"/>
      <c r="O14" s="104"/>
      <c r="P14" s="104"/>
      <c r="Q14" s="104"/>
      <c r="R14" s="104"/>
      <c r="S14" s="104"/>
      <c r="T14" s="104"/>
      <c r="U14" s="108"/>
      <c r="V14" s="104"/>
      <c r="W14" s="104"/>
      <c r="X14" s="104"/>
      <c r="Y14" s="104"/>
      <c r="Z14" s="104"/>
      <c r="AA14" s="104"/>
      <c r="AB14" s="108"/>
      <c r="AC14" s="104"/>
      <c r="AD14" s="104"/>
      <c r="AE14" s="104"/>
      <c r="AF14" s="104"/>
      <c r="AG14" s="104"/>
      <c r="AH14" s="104"/>
      <c r="AI14" s="108"/>
    </row>
    <row r="15" spans="1:35" s="82" customFormat="1" ht="15.75">
      <c r="A15" s="97" t="s">
        <v>174</v>
      </c>
      <c r="B15" s="98" t="s">
        <v>175</v>
      </c>
      <c r="C15" s="105"/>
      <c r="D15" s="106"/>
      <c r="E15" s="106"/>
      <c r="F15" s="107"/>
      <c r="G15" s="108"/>
      <c r="H15" s="103"/>
      <c r="I15" s="104"/>
      <c r="J15" s="104"/>
      <c r="K15" s="104"/>
      <c r="L15" s="104"/>
      <c r="M15" s="104"/>
      <c r="N15" s="104"/>
      <c r="O15" s="104"/>
      <c r="P15" s="104"/>
      <c r="Q15" s="104"/>
      <c r="R15" s="104"/>
      <c r="S15" s="104"/>
      <c r="T15" s="104"/>
      <c r="U15" s="108"/>
      <c r="V15" s="104"/>
      <c r="W15" s="104"/>
      <c r="X15" s="104"/>
      <c r="Y15" s="104"/>
      <c r="Z15" s="104"/>
      <c r="AA15" s="104"/>
      <c r="AB15" s="108"/>
      <c r="AC15" s="104"/>
      <c r="AD15" s="104"/>
      <c r="AE15" s="104"/>
      <c r="AF15" s="104"/>
      <c r="AG15" s="104"/>
      <c r="AH15" s="104"/>
      <c r="AI15" s="108"/>
    </row>
    <row r="16" spans="1:35" s="82" customFormat="1" ht="15.75">
      <c r="A16" s="97" t="s">
        <v>176</v>
      </c>
      <c r="B16" s="98" t="s">
        <v>177</v>
      </c>
      <c r="C16" s="105"/>
      <c r="D16" s="106"/>
      <c r="E16" s="106"/>
      <c r="F16" s="107"/>
      <c r="G16" s="108"/>
      <c r="H16" s="103"/>
      <c r="I16" s="104"/>
      <c r="J16" s="104"/>
      <c r="K16" s="104"/>
      <c r="L16" s="104"/>
      <c r="M16" s="104"/>
      <c r="N16" s="104"/>
      <c r="O16" s="104"/>
      <c r="P16" s="104"/>
      <c r="Q16" s="104"/>
      <c r="R16" s="104"/>
      <c r="S16" s="104"/>
      <c r="T16" s="104"/>
      <c r="U16" s="108"/>
      <c r="V16" s="104"/>
      <c r="W16" s="104"/>
      <c r="X16" s="104"/>
      <c r="Y16" s="104"/>
      <c r="Z16" s="104"/>
      <c r="AA16" s="104"/>
      <c r="AB16" s="108"/>
      <c r="AC16" s="104"/>
      <c r="AD16" s="104"/>
      <c r="AE16" s="104"/>
      <c r="AF16" s="104"/>
      <c r="AG16" s="104"/>
      <c r="AH16" s="104"/>
      <c r="AI16" s="108"/>
    </row>
    <row r="17" spans="1:35" s="82" customFormat="1" ht="15.75">
      <c r="A17" s="97" t="s">
        <v>178</v>
      </c>
      <c r="B17" s="98" t="s">
        <v>179</v>
      </c>
      <c r="C17" s="105"/>
      <c r="D17" s="106"/>
      <c r="E17" s="106"/>
      <c r="F17" s="107"/>
      <c r="G17" s="108"/>
      <c r="H17" s="103"/>
      <c r="I17" s="104"/>
      <c r="J17" s="104"/>
      <c r="K17" s="104"/>
      <c r="L17" s="104"/>
      <c r="M17" s="104"/>
      <c r="N17" s="104"/>
      <c r="O17" s="104"/>
      <c r="P17" s="104"/>
      <c r="Q17" s="104"/>
      <c r="R17" s="104"/>
      <c r="S17" s="104"/>
      <c r="T17" s="104"/>
      <c r="U17" s="108"/>
      <c r="V17" s="104"/>
      <c r="W17" s="104"/>
      <c r="X17" s="104"/>
      <c r="Y17" s="104"/>
      <c r="Z17" s="104"/>
      <c r="AA17" s="104"/>
      <c r="AB17" s="108"/>
      <c r="AC17" s="104"/>
      <c r="AD17" s="104"/>
      <c r="AE17" s="104"/>
      <c r="AF17" s="104"/>
      <c r="AG17" s="104"/>
      <c r="AH17" s="104"/>
      <c r="AI17" s="108"/>
    </row>
    <row r="18" spans="1:35" s="82" customFormat="1" ht="15.75">
      <c r="A18" s="97" t="s">
        <v>180</v>
      </c>
      <c r="B18" s="98" t="s">
        <v>181</v>
      </c>
      <c r="C18" s="105"/>
      <c r="D18" s="106"/>
      <c r="E18" s="106"/>
      <c r="F18" s="107"/>
      <c r="G18" s="108"/>
      <c r="H18" s="103"/>
      <c r="I18" s="104"/>
      <c r="J18" s="104"/>
      <c r="K18" s="104"/>
      <c r="L18" s="104"/>
      <c r="M18" s="104"/>
      <c r="N18" s="104"/>
      <c r="O18" s="104"/>
      <c r="P18" s="104"/>
      <c r="Q18" s="104"/>
      <c r="R18" s="104"/>
      <c r="S18" s="104"/>
      <c r="T18" s="104"/>
      <c r="U18" s="108"/>
      <c r="V18" s="104"/>
      <c r="W18" s="104"/>
      <c r="X18" s="104"/>
      <c r="Y18" s="104"/>
      <c r="Z18" s="104"/>
      <c r="AA18" s="104"/>
      <c r="AB18" s="108"/>
      <c r="AC18" s="104"/>
      <c r="AD18" s="104"/>
      <c r="AE18" s="104"/>
      <c r="AF18" s="104"/>
      <c r="AG18" s="104"/>
      <c r="AH18" s="104"/>
      <c r="AI18" s="108"/>
    </row>
    <row r="19" spans="1:35" s="82" customFormat="1" ht="56.25">
      <c r="A19" s="90"/>
      <c r="B19" s="91" t="s">
        <v>182</v>
      </c>
      <c r="C19" s="92"/>
      <c r="D19" s="109"/>
      <c r="E19" s="109"/>
      <c r="F19" s="110"/>
      <c r="G19" s="95"/>
      <c r="H19" s="96"/>
      <c r="I19" s="93"/>
      <c r="J19" s="93"/>
      <c r="K19" s="93"/>
      <c r="L19" s="93"/>
      <c r="M19" s="93"/>
      <c r="N19" s="93"/>
      <c r="O19" s="93"/>
      <c r="P19" s="93"/>
      <c r="Q19" s="93"/>
      <c r="R19" s="93"/>
      <c r="S19" s="93"/>
      <c r="T19" s="93"/>
      <c r="U19" s="95"/>
      <c r="V19" s="93"/>
      <c r="W19" s="93"/>
      <c r="X19" s="93"/>
      <c r="Y19" s="93"/>
      <c r="Z19" s="93"/>
      <c r="AA19" s="93"/>
      <c r="AB19" s="95"/>
      <c r="AC19" s="93"/>
      <c r="AD19" s="93"/>
      <c r="AE19" s="93"/>
      <c r="AF19" s="93"/>
      <c r="AG19" s="93"/>
      <c r="AH19" s="93"/>
      <c r="AI19" s="95"/>
    </row>
    <row r="20" spans="1:35" s="82" customFormat="1" ht="15.75">
      <c r="A20" s="97" t="s">
        <v>183</v>
      </c>
      <c r="B20" s="98" t="s">
        <v>184</v>
      </c>
      <c r="C20" s="111"/>
      <c r="D20" s="100" t="s">
        <v>154</v>
      </c>
      <c r="E20" s="100" t="s">
        <v>154</v>
      </c>
      <c r="F20" s="101" t="s">
        <v>154</v>
      </c>
      <c r="G20" s="112"/>
      <c r="H20" s="103"/>
      <c r="I20" s="104"/>
      <c r="J20" s="104"/>
      <c r="K20" s="104"/>
      <c r="L20" s="104"/>
      <c r="M20" s="104"/>
      <c r="N20" s="104"/>
      <c r="O20" s="104"/>
      <c r="P20" s="104"/>
      <c r="Q20" s="104"/>
      <c r="R20" s="104"/>
      <c r="S20" s="104"/>
      <c r="T20" s="104"/>
      <c r="U20" s="112"/>
      <c r="V20" s="104"/>
      <c r="W20" s="104"/>
      <c r="X20" s="104"/>
      <c r="Y20" s="104"/>
      <c r="Z20" s="104"/>
      <c r="AA20" s="104"/>
      <c r="AB20" s="112"/>
      <c r="AC20" s="104"/>
      <c r="AD20" s="104"/>
      <c r="AE20" s="104"/>
      <c r="AF20" s="104"/>
      <c r="AG20" s="104"/>
      <c r="AH20" s="104"/>
      <c r="AI20" s="112"/>
    </row>
    <row r="21" spans="1:35" s="82" customFormat="1" ht="15.75">
      <c r="A21" s="97" t="s">
        <v>185</v>
      </c>
      <c r="B21" s="98" t="s">
        <v>186</v>
      </c>
      <c r="C21" s="105"/>
      <c r="D21" s="106"/>
      <c r="E21" s="106"/>
      <c r="F21" s="107"/>
      <c r="G21" s="108"/>
      <c r="H21" s="113" t="s">
        <v>187</v>
      </c>
      <c r="I21" s="104"/>
      <c r="J21" s="104"/>
      <c r="K21" s="104"/>
      <c r="L21" s="104"/>
      <c r="M21" s="104"/>
      <c r="N21" s="104"/>
      <c r="O21" s="104"/>
      <c r="P21" s="104"/>
      <c r="Q21" s="104"/>
      <c r="R21" s="104"/>
      <c r="S21" s="104"/>
      <c r="T21" s="104"/>
      <c r="U21" s="108"/>
      <c r="V21" s="104"/>
      <c r="W21" s="104"/>
      <c r="X21" s="104"/>
      <c r="Y21" s="104"/>
      <c r="Z21" s="104"/>
      <c r="AA21" s="104"/>
      <c r="AB21" s="108"/>
      <c r="AC21" s="104"/>
      <c r="AD21" s="104"/>
      <c r="AE21" s="104"/>
      <c r="AF21" s="104"/>
      <c r="AG21" s="104"/>
      <c r="AH21" s="104"/>
      <c r="AI21" s="108"/>
    </row>
    <row r="22" spans="1:35" s="82" customFormat="1" ht="15.75">
      <c r="A22" s="97" t="s">
        <v>188</v>
      </c>
      <c r="B22" s="98" t="s">
        <v>189</v>
      </c>
      <c r="C22" s="105"/>
      <c r="D22" s="106"/>
      <c r="E22" s="106"/>
      <c r="F22" s="106"/>
      <c r="G22" s="108"/>
      <c r="H22" s="103"/>
      <c r="I22" s="104"/>
      <c r="J22" s="104"/>
      <c r="K22" s="104"/>
      <c r="L22" s="104"/>
      <c r="M22" s="104"/>
      <c r="N22" s="104"/>
      <c r="O22" s="104"/>
      <c r="P22" s="104"/>
      <c r="Q22" s="104"/>
      <c r="R22" s="104"/>
      <c r="S22" s="104"/>
      <c r="T22" s="104"/>
      <c r="U22" s="108"/>
      <c r="V22" s="104"/>
      <c r="W22" s="104"/>
      <c r="X22" s="104"/>
      <c r="Y22" s="104"/>
      <c r="Z22" s="104"/>
      <c r="AA22" s="104"/>
      <c r="AB22" s="108"/>
      <c r="AC22" s="104"/>
      <c r="AD22" s="104"/>
      <c r="AE22" s="104"/>
      <c r="AF22" s="104"/>
      <c r="AG22" s="104"/>
      <c r="AH22" s="104"/>
      <c r="AI22" s="108"/>
    </row>
    <row r="23" spans="1:35" s="82" customFormat="1" ht="15.75">
      <c r="A23" s="97" t="s">
        <v>190</v>
      </c>
      <c r="B23" s="98" t="s">
        <v>191</v>
      </c>
      <c r="C23" s="105"/>
      <c r="D23" s="100" t="s">
        <v>154</v>
      </c>
      <c r="E23" s="100" t="s">
        <v>154</v>
      </c>
      <c r="F23" s="101" t="s">
        <v>154</v>
      </c>
      <c r="G23" s="108"/>
      <c r="H23" s="113" t="s">
        <v>187</v>
      </c>
      <c r="I23" s="104"/>
      <c r="J23" s="104"/>
      <c r="K23" s="104"/>
      <c r="L23" s="104"/>
      <c r="M23" s="104"/>
      <c r="N23" s="104"/>
      <c r="O23" s="104"/>
      <c r="P23" s="104"/>
      <c r="Q23" s="104"/>
      <c r="R23" s="104"/>
      <c r="S23" s="104"/>
      <c r="T23" s="104"/>
      <c r="U23" s="108"/>
      <c r="V23" s="104"/>
      <c r="W23" s="104"/>
      <c r="X23" s="104"/>
      <c r="Y23" s="104"/>
      <c r="Z23" s="104"/>
      <c r="AA23" s="104"/>
      <c r="AB23" s="108"/>
      <c r="AC23" s="104"/>
      <c r="AD23" s="104"/>
      <c r="AE23" s="104"/>
      <c r="AF23" s="104"/>
      <c r="AG23" s="104"/>
      <c r="AH23" s="104"/>
      <c r="AI23" s="108"/>
    </row>
    <row r="24" spans="1:35" s="82" customFormat="1" ht="15.75">
      <c r="A24" s="97" t="s">
        <v>192</v>
      </c>
      <c r="B24" s="98" t="s">
        <v>193</v>
      </c>
      <c r="C24" s="105"/>
      <c r="D24" s="106"/>
      <c r="E24" s="106"/>
      <c r="F24" s="107"/>
      <c r="G24" s="108"/>
      <c r="H24" s="103"/>
      <c r="I24" s="104"/>
      <c r="J24" s="104"/>
      <c r="K24" s="104"/>
      <c r="L24" s="104"/>
      <c r="M24" s="104"/>
      <c r="N24" s="104"/>
      <c r="O24" s="104"/>
      <c r="P24" s="104"/>
      <c r="Q24" s="104"/>
      <c r="R24" s="104"/>
      <c r="S24" s="104"/>
      <c r="T24" s="104"/>
      <c r="U24" s="108"/>
      <c r="V24" s="104"/>
      <c r="W24" s="104"/>
      <c r="X24" s="104"/>
      <c r="Y24" s="104"/>
      <c r="Z24" s="104"/>
      <c r="AA24" s="104"/>
      <c r="AB24" s="108"/>
      <c r="AC24" s="104"/>
      <c r="AD24" s="104"/>
      <c r="AE24" s="104"/>
      <c r="AF24" s="104"/>
      <c r="AG24" s="104"/>
      <c r="AH24" s="104"/>
      <c r="AI24" s="108"/>
    </row>
    <row r="25" spans="1:35" s="82" customFormat="1" ht="15.75">
      <c r="A25" s="97" t="s">
        <v>194</v>
      </c>
      <c r="B25" s="98" t="s">
        <v>195</v>
      </c>
      <c r="C25" s="105"/>
      <c r="D25" s="106"/>
      <c r="E25" s="106"/>
      <c r="F25" s="107"/>
      <c r="G25" s="108"/>
      <c r="H25" s="103"/>
      <c r="I25" s="104"/>
      <c r="J25" s="104"/>
      <c r="K25" s="104"/>
      <c r="L25" s="104"/>
      <c r="M25" s="104"/>
      <c r="N25" s="104"/>
      <c r="O25" s="104"/>
      <c r="P25" s="104"/>
      <c r="Q25" s="104"/>
      <c r="R25" s="104"/>
      <c r="S25" s="104"/>
      <c r="T25" s="104"/>
      <c r="U25" s="108"/>
      <c r="V25" s="104"/>
      <c r="W25" s="104"/>
      <c r="X25" s="104"/>
      <c r="Y25" s="104"/>
      <c r="Z25" s="104"/>
      <c r="AA25" s="104"/>
      <c r="AB25" s="108"/>
      <c r="AC25" s="104"/>
      <c r="AD25" s="104"/>
      <c r="AE25" s="104"/>
      <c r="AF25" s="104"/>
      <c r="AG25" s="104"/>
      <c r="AH25" s="104"/>
      <c r="AI25" s="108"/>
    </row>
    <row r="26" spans="1:35" s="82" customFormat="1" ht="15.75">
      <c r="A26" s="114"/>
      <c r="B26" s="115"/>
      <c r="C26" s="116"/>
      <c r="D26" s="93"/>
      <c r="E26" s="93"/>
      <c r="F26" s="94"/>
      <c r="G26" s="95"/>
      <c r="H26" s="96"/>
      <c r="I26" s="93"/>
      <c r="J26" s="93"/>
      <c r="K26" s="93"/>
      <c r="L26" s="93"/>
      <c r="M26" s="93"/>
      <c r="N26" s="93"/>
      <c r="O26" s="93"/>
      <c r="P26" s="93"/>
      <c r="Q26" s="93"/>
      <c r="R26" s="93"/>
      <c r="S26" s="93"/>
      <c r="T26" s="93"/>
      <c r="U26" s="95"/>
      <c r="V26" s="93"/>
      <c r="W26" s="93"/>
      <c r="X26" s="93"/>
      <c r="Y26" s="93"/>
      <c r="Z26" s="93"/>
      <c r="AA26" s="93"/>
      <c r="AB26" s="95"/>
      <c r="AC26" s="93"/>
      <c r="AD26" s="93"/>
      <c r="AE26" s="93"/>
      <c r="AF26" s="93"/>
      <c r="AG26" s="93"/>
      <c r="AH26" s="93"/>
      <c r="AI26" s="95"/>
    </row>
  </sheetData>
  <sheetProtection/>
  <mergeCells count="4">
    <mergeCell ref="D1:F1"/>
    <mergeCell ref="H1:T1"/>
    <mergeCell ref="V1:AA1"/>
    <mergeCell ref="AC1:AH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theme="1" tint="0.24998000264167786"/>
  </sheetPr>
  <dimension ref="A1:AI28"/>
  <sheetViews>
    <sheetView zoomScalePageLayoutView="0" workbookViewId="0" topLeftCell="A1">
      <pane xSplit="3" ySplit="2" topLeftCell="D5" activePane="bottomRight" state="frozen"/>
      <selection pane="topLeft" activeCell="A1" sqref="A1"/>
      <selection pane="topRight" activeCell="D1" sqref="D1"/>
      <selection pane="bottomLeft" activeCell="A3" sqref="A3"/>
      <selection pane="bottomRight" activeCell="B9" sqref="B9"/>
    </sheetView>
  </sheetViews>
  <sheetFormatPr defaultColWidth="10.8515625" defaultRowHeight="12.75" outlineLevelCol="1"/>
  <cols>
    <col min="1" max="1" width="3.421875" style="117" bestFit="1" customWidth="1"/>
    <col min="2" max="2" width="62.28125" style="118" customWidth="1"/>
    <col min="3" max="3" width="10.140625" style="119" customWidth="1"/>
    <col min="4" max="6" width="12.28125" style="119" customWidth="1" outlineLevel="1"/>
    <col min="7" max="7" width="8.28125" style="119" customWidth="1"/>
    <col min="8" max="8" width="13.28125" style="119" hidden="1" customWidth="1" outlineLevel="1"/>
    <col min="9" max="20" width="12.28125" style="119" hidden="1" customWidth="1" outlineLevel="1"/>
    <col min="21" max="21" width="8.421875" style="119" customWidth="1" collapsed="1"/>
    <col min="22" max="27" width="12.28125" style="119" hidden="1" customWidth="1" outlineLevel="1"/>
    <col min="28" max="28" width="15.28125" style="119" customWidth="1" collapsed="1"/>
    <col min="29" max="34" width="12.28125" style="119" hidden="1" customWidth="1" outlineLevel="1"/>
    <col min="35" max="35" width="17.28125" style="119" customWidth="1" collapsed="1"/>
    <col min="36" max="16384" width="10.8515625" style="119" customWidth="1"/>
  </cols>
  <sheetData>
    <row r="1" spans="1:35" s="82" customFormat="1" ht="45" customHeight="1">
      <c r="A1" s="78"/>
      <c r="B1" s="79"/>
      <c r="C1" s="80" t="s">
        <v>217</v>
      </c>
      <c r="D1" s="474" t="s">
        <v>5</v>
      </c>
      <c r="E1" s="475"/>
      <c r="F1" s="475"/>
      <c r="G1" s="81" t="s">
        <v>142</v>
      </c>
      <c r="H1" s="475" t="s">
        <v>6</v>
      </c>
      <c r="I1" s="475"/>
      <c r="J1" s="475"/>
      <c r="K1" s="475"/>
      <c r="L1" s="475"/>
      <c r="M1" s="475"/>
      <c r="N1" s="475"/>
      <c r="O1" s="475"/>
      <c r="P1" s="475"/>
      <c r="Q1" s="475"/>
      <c r="R1" s="475"/>
      <c r="S1" s="475"/>
      <c r="T1" s="476"/>
      <c r="U1" s="81" t="s">
        <v>143</v>
      </c>
      <c r="V1" s="474" t="s">
        <v>19</v>
      </c>
      <c r="W1" s="475"/>
      <c r="X1" s="475"/>
      <c r="Y1" s="475"/>
      <c r="Z1" s="475"/>
      <c r="AA1" s="476"/>
      <c r="AB1" s="81" t="s">
        <v>144</v>
      </c>
      <c r="AC1" s="477" t="s">
        <v>20</v>
      </c>
      <c r="AD1" s="477"/>
      <c r="AE1" s="477"/>
      <c r="AF1" s="477"/>
      <c r="AG1" s="477"/>
      <c r="AH1" s="477"/>
      <c r="AI1" s="81" t="s">
        <v>145</v>
      </c>
    </row>
    <row r="2" spans="1:35" s="82" customFormat="1" ht="129" customHeight="1">
      <c r="A2" s="83"/>
      <c r="B2" s="84"/>
      <c r="C2" s="85" t="s">
        <v>216</v>
      </c>
      <c r="D2" s="86" t="s">
        <v>34</v>
      </c>
      <c r="E2" s="86" t="s">
        <v>35</v>
      </c>
      <c r="F2" s="87" t="s">
        <v>99</v>
      </c>
      <c r="G2" s="88" t="s">
        <v>147</v>
      </c>
      <c r="H2" s="89" t="s">
        <v>8</v>
      </c>
      <c r="I2" s="86" t="s">
        <v>9</v>
      </c>
      <c r="J2" s="86" t="s">
        <v>10</v>
      </c>
      <c r="K2" s="86" t="s">
        <v>11</v>
      </c>
      <c r="L2" s="86" t="s">
        <v>12</v>
      </c>
      <c r="M2" s="86" t="s">
        <v>13</v>
      </c>
      <c r="N2" s="86" t="s">
        <v>14</v>
      </c>
      <c r="O2" s="86" t="s">
        <v>15</v>
      </c>
      <c r="P2" s="86" t="s">
        <v>16</v>
      </c>
      <c r="Q2" s="86" t="s">
        <v>7</v>
      </c>
      <c r="R2" s="86" t="s">
        <v>17</v>
      </c>
      <c r="S2" s="86" t="s">
        <v>18</v>
      </c>
      <c r="T2" s="86" t="s">
        <v>21</v>
      </c>
      <c r="U2" s="88" t="s">
        <v>148</v>
      </c>
      <c r="V2" s="86" t="s">
        <v>22</v>
      </c>
      <c r="W2" s="86" t="s">
        <v>23</v>
      </c>
      <c r="X2" s="86" t="s">
        <v>24</v>
      </c>
      <c r="Y2" s="86" t="s">
        <v>25</v>
      </c>
      <c r="Z2" s="86" t="s">
        <v>26</v>
      </c>
      <c r="AA2" s="86" t="s">
        <v>27</v>
      </c>
      <c r="AB2" s="88" t="s">
        <v>149</v>
      </c>
      <c r="AC2" s="86" t="s">
        <v>28</v>
      </c>
      <c r="AD2" s="86" t="s">
        <v>29</v>
      </c>
      <c r="AE2" s="86" t="s">
        <v>30</v>
      </c>
      <c r="AF2" s="86" t="s">
        <v>31</v>
      </c>
      <c r="AG2" s="86" t="s">
        <v>32</v>
      </c>
      <c r="AH2" s="86" t="s">
        <v>33</v>
      </c>
      <c r="AI2" s="88" t="s">
        <v>150</v>
      </c>
    </row>
    <row r="3" spans="1:35" s="82" customFormat="1" ht="23.25">
      <c r="A3" s="90"/>
      <c r="B3" s="120" t="s">
        <v>196</v>
      </c>
      <c r="C3" s="92"/>
      <c r="D3" s="93"/>
      <c r="E3" s="93"/>
      <c r="F3" s="94"/>
      <c r="G3" s="95"/>
      <c r="H3" s="96"/>
      <c r="I3" s="93"/>
      <c r="J3" s="93"/>
      <c r="K3" s="93"/>
      <c r="L3" s="93"/>
      <c r="M3" s="93"/>
      <c r="N3" s="93"/>
      <c r="O3" s="93"/>
      <c r="P3" s="93"/>
      <c r="Q3" s="93"/>
      <c r="R3" s="93"/>
      <c r="S3" s="93"/>
      <c r="T3" s="93"/>
      <c r="U3" s="95"/>
      <c r="V3" s="93"/>
      <c r="W3" s="93"/>
      <c r="X3" s="93"/>
      <c r="Y3" s="93"/>
      <c r="Z3" s="93"/>
      <c r="AA3" s="93"/>
      <c r="AB3" s="95"/>
      <c r="AC3" s="93"/>
      <c r="AD3" s="93"/>
      <c r="AE3" s="93"/>
      <c r="AF3" s="93"/>
      <c r="AG3" s="93"/>
      <c r="AH3" s="93"/>
      <c r="AI3" s="95"/>
    </row>
    <row r="4" spans="1:35" s="82" customFormat="1" ht="15.75">
      <c r="A4" s="121">
        <v>1</v>
      </c>
      <c r="B4" s="122" t="s">
        <v>167</v>
      </c>
      <c r="C4" s="99"/>
      <c r="D4" s="104"/>
      <c r="E4" s="104"/>
      <c r="F4" s="123"/>
      <c r="G4" s="102"/>
      <c r="H4" s="103"/>
      <c r="I4" s="104"/>
      <c r="J4" s="104"/>
      <c r="K4" s="104"/>
      <c r="L4" s="104"/>
      <c r="M4" s="104"/>
      <c r="N4" s="104"/>
      <c r="O4" s="104"/>
      <c r="P4" s="104"/>
      <c r="Q4" s="104"/>
      <c r="R4" s="104"/>
      <c r="S4" s="104"/>
      <c r="T4" s="104"/>
      <c r="U4" s="102"/>
      <c r="V4" s="104"/>
      <c r="W4" s="104"/>
      <c r="X4" s="104"/>
      <c r="Y4" s="104"/>
      <c r="Z4" s="104"/>
      <c r="AA4" s="104"/>
      <c r="AB4" s="102"/>
      <c r="AC4" s="104"/>
      <c r="AD4" s="104"/>
      <c r="AE4" s="104"/>
      <c r="AF4" s="104"/>
      <c r="AG4" s="104"/>
      <c r="AH4" s="104"/>
      <c r="AI4" s="102"/>
    </row>
    <row r="5" spans="1:35" s="82" customFormat="1" ht="15.75">
      <c r="A5" s="121">
        <v>2</v>
      </c>
      <c r="B5" s="124" t="s">
        <v>169</v>
      </c>
      <c r="C5" s="105"/>
      <c r="D5" s="104"/>
      <c r="E5" s="104"/>
      <c r="F5" s="123"/>
      <c r="G5" s="108"/>
      <c r="H5" s="103"/>
      <c r="I5" s="104"/>
      <c r="J5" s="104"/>
      <c r="K5" s="104"/>
      <c r="L5" s="104"/>
      <c r="M5" s="104"/>
      <c r="N5" s="104"/>
      <c r="O5" s="104"/>
      <c r="P5" s="104"/>
      <c r="Q5" s="104"/>
      <c r="R5" s="104"/>
      <c r="S5" s="104"/>
      <c r="T5" s="104"/>
      <c r="U5" s="108"/>
      <c r="V5" s="104"/>
      <c r="W5" s="104"/>
      <c r="X5" s="104"/>
      <c r="Y5" s="104"/>
      <c r="Z5" s="104"/>
      <c r="AA5" s="104"/>
      <c r="AB5" s="108"/>
      <c r="AC5" s="104"/>
      <c r="AD5" s="104"/>
      <c r="AE5" s="104"/>
      <c r="AF5" s="104"/>
      <c r="AG5" s="104"/>
      <c r="AH5" s="104"/>
      <c r="AI5" s="108"/>
    </row>
    <row r="6" spans="1:35" s="82" customFormat="1" ht="15.75">
      <c r="A6" s="121">
        <v>3</v>
      </c>
      <c r="B6" s="124" t="s">
        <v>171</v>
      </c>
      <c r="C6" s="105"/>
      <c r="D6" s="104"/>
      <c r="E6" s="104"/>
      <c r="F6" s="123"/>
      <c r="G6" s="108"/>
      <c r="H6" s="103"/>
      <c r="I6" s="104"/>
      <c r="J6" s="104"/>
      <c r="K6" s="104"/>
      <c r="L6" s="104"/>
      <c r="M6" s="104"/>
      <c r="N6" s="104"/>
      <c r="O6" s="104"/>
      <c r="P6" s="104"/>
      <c r="Q6" s="104"/>
      <c r="R6" s="104"/>
      <c r="S6" s="104"/>
      <c r="T6" s="104"/>
      <c r="U6" s="108"/>
      <c r="V6" s="104"/>
      <c r="W6" s="104"/>
      <c r="X6" s="104"/>
      <c r="Y6" s="104"/>
      <c r="Z6" s="104"/>
      <c r="AA6" s="104"/>
      <c r="AB6" s="108"/>
      <c r="AC6" s="104"/>
      <c r="AD6" s="104"/>
      <c r="AE6" s="104"/>
      <c r="AF6" s="104"/>
      <c r="AG6" s="104"/>
      <c r="AH6" s="104"/>
      <c r="AI6" s="108"/>
    </row>
    <row r="7" spans="1:35" s="82" customFormat="1" ht="15.75">
      <c r="A7" s="125">
        <v>4</v>
      </c>
      <c r="B7" s="126" t="s">
        <v>173</v>
      </c>
      <c r="C7" s="105"/>
      <c r="D7" s="104"/>
      <c r="E7" s="104"/>
      <c r="F7" s="123"/>
      <c r="G7" s="108"/>
      <c r="H7" s="103"/>
      <c r="I7" s="104"/>
      <c r="J7" s="104"/>
      <c r="K7" s="104"/>
      <c r="L7" s="104"/>
      <c r="M7" s="104"/>
      <c r="N7" s="104"/>
      <c r="O7" s="104"/>
      <c r="P7" s="104"/>
      <c r="Q7" s="104"/>
      <c r="R7" s="104"/>
      <c r="S7" s="104"/>
      <c r="T7" s="104"/>
      <c r="U7" s="108"/>
      <c r="V7" s="104"/>
      <c r="W7" s="104"/>
      <c r="X7" s="104"/>
      <c r="Y7" s="104"/>
      <c r="Z7" s="104"/>
      <c r="AA7" s="104"/>
      <c r="AB7" s="108"/>
      <c r="AC7" s="104"/>
      <c r="AD7" s="104"/>
      <c r="AE7" s="104"/>
      <c r="AF7" s="104"/>
      <c r="AG7" s="104"/>
      <c r="AH7" s="104"/>
      <c r="AI7" s="108"/>
    </row>
    <row r="8" spans="1:35" s="82" customFormat="1" ht="15.75">
      <c r="A8" s="125">
        <v>5</v>
      </c>
      <c r="B8" s="124" t="s">
        <v>197</v>
      </c>
      <c r="C8" s="105"/>
      <c r="D8" s="104"/>
      <c r="E8" s="104"/>
      <c r="F8" s="123"/>
      <c r="G8" s="108"/>
      <c r="H8" s="103"/>
      <c r="I8" s="104"/>
      <c r="J8" s="104"/>
      <c r="K8" s="104"/>
      <c r="L8" s="104"/>
      <c r="M8" s="104"/>
      <c r="N8" s="104"/>
      <c r="O8" s="104"/>
      <c r="P8" s="104"/>
      <c r="Q8" s="104"/>
      <c r="R8" s="104"/>
      <c r="S8" s="104"/>
      <c r="T8" s="104"/>
      <c r="U8" s="108"/>
      <c r="V8" s="104"/>
      <c r="W8" s="104"/>
      <c r="X8" s="104"/>
      <c r="Y8" s="104"/>
      <c r="Z8" s="104"/>
      <c r="AA8" s="104"/>
      <c r="AB8" s="108"/>
      <c r="AC8" s="104"/>
      <c r="AD8" s="104"/>
      <c r="AE8" s="104"/>
      <c r="AF8" s="104"/>
      <c r="AG8" s="104"/>
      <c r="AH8" s="104"/>
      <c r="AI8" s="108"/>
    </row>
    <row r="9" spans="1:35" s="82" customFormat="1" ht="15.75">
      <c r="A9" s="127">
        <v>6</v>
      </c>
      <c r="B9" s="128" t="s">
        <v>177</v>
      </c>
      <c r="C9" s="105"/>
      <c r="D9" s="104"/>
      <c r="E9" s="104"/>
      <c r="F9" s="123"/>
      <c r="G9" s="108"/>
      <c r="H9" s="103"/>
      <c r="I9" s="104"/>
      <c r="J9" s="104"/>
      <c r="K9" s="104"/>
      <c r="L9" s="104"/>
      <c r="M9" s="104"/>
      <c r="N9" s="104"/>
      <c r="O9" s="104"/>
      <c r="P9" s="104"/>
      <c r="Q9" s="104"/>
      <c r="R9" s="104"/>
      <c r="S9" s="104"/>
      <c r="T9" s="104"/>
      <c r="U9" s="108"/>
      <c r="V9" s="104"/>
      <c r="W9" s="104"/>
      <c r="X9" s="104"/>
      <c r="Y9" s="104"/>
      <c r="Z9" s="104"/>
      <c r="AA9" s="104"/>
      <c r="AB9" s="108"/>
      <c r="AC9" s="104"/>
      <c r="AD9" s="104"/>
      <c r="AE9" s="104"/>
      <c r="AF9" s="104"/>
      <c r="AG9" s="104"/>
      <c r="AH9" s="104"/>
      <c r="AI9" s="108"/>
    </row>
    <row r="10" spans="1:35" s="82" customFormat="1" ht="23.25">
      <c r="A10" s="90"/>
      <c r="B10" s="120" t="s">
        <v>198</v>
      </c>
      <c r="C10" s="92"/>
      <c r="D10" s="93"/>
      <c r="E10" s="93"/>
      <c r="F10" s="94"/>
      <c r="G10" s="95"/>
      <c r="H10" s="96"/>
      <c r="I10" s="93"/>
      <c r="J10" s="93"/>
      <c r="K10" s="93"/>
      <c r="L10" s="93"/>
      <c r="M10" s="93"/>
      <c r="N10" s="93"/>
      <c r="O10" s="93"/>
      <c r="P10" s="93"/>
      <c r="Q10" s="93"/>
      <c r="R10" s="93"/>
      <c r="S10" s="93"/>
      <c r="T10" s="93"/>
      <c r="U10" s="95"/>
      <c r="V10" s="93"/>
      <c r="W10" s="93"/>
      <c r="X10" s="93"/>
      <c r="Y10" s="93"/>
      <c r="Z10" s="93"/>
      <c r="AA10" s="93"/>
      <c r="AB10" s="95"/>
      <c r="AC10" s="93"/>
      <c r="AD10" s="93"/>
      <c r="AE10" s="93"/>
      <c r="AF10" s="93"/>
      <c r="AG10" s="93"/>
      <c r="AH10" s="93"/>
      <c r="AI10" s="95"/>
    </row>
    <row r="11" spans="1:35" s="82" customFormat="1" ht="15.75">
      <c r="A11" s="129">
        <v>7</v>
      </c>
      <c r="B11" s="122" t="s">
        <v>199</v>
      </c>
      <c r="C11" s="105"/>
      <c r="D11" s="104"/>
      <c r="E11" s="104"/>
      <c r="F11" s="123"/>
      <c r="G11" s="108"/>
      <c r="H11" s="103"/>
      <c r="I11" s="104"/>
      <c r="J11" s="104"/>
      <c r="K11" s="104"/>
      <c r="L11" s="104"/>
      <c r="M11" s="104"/>
      <c r="N11" s="104"/>
      <c r="O11" s="104"/>
      <c r="P11" s="104"/>
      <c r="Q11" s="104"/>
      <c r="R11" s="104"/>
      <c r="S11" s="104"/>
      <c r="T11" s="104"/>
      <c r="U11" s="108"/>
      <c r="V11" s="104"/>
      <c r="W11" s="104"/>
      <c r="X11" s="104"/>
      <c r="Y11" s="104"/>
      <c r="Z11" s="104"/>
      <c r="AA11" s="104"/>
      <c r="AB11" s="108"/>
      <c r="AC11" s="104"/>
      <c r="AD11" s="104"/>
      <c r="AE11" s="104"/>
      <c r="AF11" s="104"/>
      <c r="AG11" s="104"/>
      <c r="AH11" s="104"/>
      <c r="AI11" s="108"/>
    </row>
    <row r="12" spans="1:35" s="82" customFormat="1" ht="15.75">
      <c r="A12" s="125">
        <v>8</v>
      </c>
      <c r="B12" s="124" t="s">
        <v>200</v>
      </c>
      <c r="C12" s="105"/>
      <c r="D12" s="104"/>
      <c r="E12" s="104"/>
      <c r="F12" s="123"/>
      <c r="G12" s="108"/>
      <c r="H12" s="103"/>
      <c r="I12" s="104"/>
      <c r="J12" s="104"/>
      <c r="K12" s="104"/>
      <c r="L12" s="104"/>
      <c r="M12" s="104"/>
      <c r="N12" s="104"/>
      <c r="O12" s="104"/>
      <c r="P12" s="104"/>
      <c r="Q12" s="104"/>
      <c r="R12" s="104"/>
      <c r="S12" s="104"/>
      <c r="T12" s="104"/>
      <c r="U12" s="108"/>
      <c r="V12" s="104"/>
      <c r="W12" s="104"/>
      <c r="X12" s="104"/>
      <c r="Y12" s="104"/>
      <c r="Z12" s="104"/>
      <c r="AA12" s="104"/>
      <c r="AB12" s="108"/>
      <c r="AC12" s="104"/>
      <c r="AD12" s="104"/>
      <c r="AE12" s="104"/>
      <c r="AF12" s="104"/>
      <c r="AG12" s="104"/>
      <c r="AH12" s="104"/>
      <c r="AI12" s="108"/>
    </row>
    <row r="13" spans="1:35" s="82" customFormat="1" ht="15.75">
      <c r="A13" s="125">
        <v>9</v>
      </c>
      <c r="B13" s="124" t="s">
        <v>201</v>
      </c>
      <c r="C13" s="105"/>
      <c r="D13" s="104"/>
      <c r="E13" s="104"/>
      <c r="F13" s="123"/>
      <c r="G13" s="108"/>
      <c r="H13" s="103"/>
      <c r="I13" s="104"/>
      <c r="J13" s="104"/>
      <c r="K13" s="104"/>
      <c r="L13" s="104"/>
      <c r="M13" s="104"/>
      <c r="N13" s="104"/>
      <c r="O13" s="104"/>
      <c r="P13" s="104"/>
      <c r="Q13" s="104"/>
      <c r="R13" s="104"/>
      <c r="S13" s="104"/>
      <c r="T13" s="104"/>
      <c r="U13" s="108"/>
      <c r="V13" s="104"/>
      <c r="W13" s="104"/>
      <c r="X13" s="104"/>
      <c r="Y13" s="104"/>
      <c r="Z13" s="104"/>
      <c r="AA13" s="104"/>
      <c r="AB13" s="108"/>
      <c r="AC13" s="104"/>
      <c r="AD13" s="104"/>
      <c r="AE13" s="104"/>
      <c r="AF13" s="104"/>
      <c r="AG13" s="104"/>
      <c r="AH13" s="104"/>
      <c r="AI13" s="108"/>
    </row>
    <row r="14" spans="1:35" s="82" customFormat="1" ht="15.75">
      <c r="A14" s="125">
        <v>10</v>
      </c>
      <c r="B14" s="124" t="s">
        <v>202</v>
      </c>
      <c r="C14" s="105"/>
      <c r="D14" s="104"/>
      <c r="E14" s="104"/>
      <c r="F14" s="123"/>
      <c r="G14" s="108"/>
      <c r="H14" s="103"/>
      <c r="I14" s="104"/>
      <c r="J14" s="104"/>
      <c r="K14" s="104"/>
      <c r="L14" s="104"/>
      <c r="M14" s="104"/>
      <c r="N14" s="104"/>
      <c r="O14" s="104"/>
      <c r="P14" s="104"/>
      <c r="Q14" s="104"/>
      <c r="R14" s="104"/>
      <c r="S14" s="104"/>
      <c r="T14" s="104"/>
      <c r="U14" s="108"/>
      <c r="V14" s="104"/>
      <c r="W14" s="104"/>
      <c r="X14" s="104"/>
      <c r="Y14" s="104"/>
      <c r="Z14" s="104"/>
      <c r="AA14" s="104"/>
      <c r="AB14" s="108"/>
      <c r="AC14" s="104"/>
      <c r="AD14" s="104"/>
      <c r="AE14" s="104"/>
      <c r="AF14" s="104"/>
      <c r="AG14" s="104"/>
      <c r="AH14" s="104"/>
      <c r="AI14" s="108"/>
    </row>
    <row r="15" spans="1:35" s="82" customFormat="1" ht="15.75">
      <c r="A15" s="125">
        <v>11</v>
      </c>
      <c r="B15" s="124" t="s">
        <v>203</v>
      </c>
      <c r="C15" s="105"/>
      <c r="D15" s="104"/>
      <c r="E15" s="104"/>
      <c r="F15" s="123"/>
      <c r="G15" s="108"/>
      <c r="H15" s="103"/>
      <c r="I15" s="104"/>
      <c r="J15" s="104"/>
      <c r="K15" s="104"/>
      <c r="L15" s="104"/>
      <c r="M15" s="104"/>
      <c r="N15" s="104"/>
      <c r="O15" s="104"/>
      <c r="P15" s="104"/>
      <c r="Q15" s="104"/>
      <c r="R15" s="104"/>
      <c r="S15" s="104"/>
      <c r="T15" s="104"/>
      <c r="U15" s="108"/>
      <c r="V15" s="104"/>
      <c r="W15" s="104"/>
      <c r="X15" s="104"/>
      <c r="Y15" s="104"/>
      <c r="Z15" s="104"/>
      <c r="AA15" s="104"/>
      <c r="AB15" s="108"/>
      <c r="AC15" s="104"/>
      <c r="AD15" s="104"/>
      <c r="AE15" s="104"/>
      <c r="AF15" s="104"/>
      <c r="AG15" s="104"/>
      <c r="AH15" s="104"/>
      <c r="AI15" s="108"/>
    </row>
    <row r="16" spans="1:35" s="82" customFormat="1" ht="15.75">
      <c r="A16" s="125">
        <v>12</v>
      </c>
      <c r="B16" s="124" t="s">
        <v>204</v>
      </c>
      <c r="C16" s="105"/>
      <c r="D16" s="104"/>
      <c r="E16" s="104"/>
      <c r="F16" s="123"/>
      <c r="G16" s="108"/>
      <c r="H16" s="103"/>
      <c r="I16" s="104"/>
      <c r="J16" s="104"/>
      <c r="K16" s="104"/>
      <c r="L16" s="104"/>
      <c r="M16" s="104"/>
      <c r="N16" s="104"/>
      <c r="O16" s="104"/>
      <c r="P16" s="104"/>
      <c r="Q16" s="104"/>
      <c r="R16" s="104"/>
      <c r="S16" s="104"/>
      <c r="T16" s="104"/>
      <c r="U16" s="108"/>
      <c r="V16" s="104"/>
      <c r="W16" s="104"/>
      <c r="X16" s="104"/>
      <c r="Y16" s="104"/>
      <c r="Z16" s="104"/>
      <c r="AA16" s="104"/>
      <c r="AB16" s="108"/>
      <c r="AC16" s="104"/>
      <c r="AD16" s="104"/>
      <c r="AE16" s="104"/>
      <c r="AF16" s="104"/>
      <c r="AG16" s="104"/>
      <c r="AH16" s="104"/>
      <c r="AI16" s="108"/>
    </row>
    <row r="17" spans="1:35" s="82" customFormat="1" ht="15.75">
      <c r="A17" s="125">
        <v>13</v>
      </c>
      <c r="B17" s="130" t="s">
        <v>205</v>
      </c>
      <c r="C17" s="105"/>
      <c r="D17" s="104"/>
      <c r="E17" s="104"/>
      <c r="F17" s="123"/>
      <c r="G17" s="108"/>
      <c r="H17" s="103"/>
      <c r="I17" s="104"/>
      <c r="J17" s="104"/>
      <c r="K17" s="104"/>
      <c r="L17" s="104"/>
      <c r="M17" s="104"/>
      <c r="N17" s="104"/>
      <c r="O17" s="104"/>
      <c r="P17" s="104"/>
      <c r="Q17" s="104"/>
      <c r="R17" s="104"/>
      <c r="S17" s="104"/>
      <c r="T17" s="104"/>
      <c r="U17" s="108"/>
      <c r="V17" s="104"/>
      <c r="W17" s="104"/>
      <c r="X17" s="104"/>
      <c r="Y17" s="104"/>
      <c r="Z17" s="104"/>
      <c r="AA17" s="104"/>
      <c r="AB17" s="108"/>
      <c r="AC17" s="104"/>
      <c r="AD17" s="104"/>
      <c r="AE17" s="104"/>
      <c r="AF17" s="104"/>
      <c r="AG17" s="104"/>
      <c r="AH17" s="104"/>
      <c r="AI17" s="108"/>
    </row>
    <row r="18" spans="1:35" s="82" customFormat="1" ht="23.25">
      <c r="A18" s="90"/>
      <c r="B18" s="120" t="s">
        <v>206</v>
      </c>
      <c r="C18" s="92"/>
      <c r="D18" s="93"/>
      <c r="E18" s="93"/>
      <c r="F18" s="94"/>
      <c r="G18" s="95"/>
      <c r="H18" s="96"/>
      <c r="I18" s="93"/>
      <c r="J18" s="93"/>
      <c r="K18" s="93"/>
      <c r="L18" s="93"/>
      <c r="M18" s="93"/>
      <c r="N18" s="93"/>
      <c r="O18" s="93"/>
      <c r="P18" s="93"/>
      <c r="Q18" s="93"/>
      <c r="R18" s="93"/>
      <c r="S18" s="93"/>
      <c r="T18" s="93"/>
      <c r="U18" s="95"/>
      <c r="V18" s="93"/>
      <c r="W18" s="93"/>
      <c r="X18" s="93"/>
      <c r="Y18" s="93"/>
      <c r="Z18" s="93"/>
      <c r="AA18" s="93"/>
      <c r="AB18" s="95"/>
      <c r="AC18" s="93"/>
      <c r="AD18" s="93"/>
      <c r="AE18" s="93"/>
      <c r="AF18" s="93"/>
      <c r="AG18" s="93"/>
      <c r="AH18" s="93"/>
      <c r="AI18" s="95"/>
    </row>
    <row r="19" spans="1:35" s="82" customFormat="1" ht="15.75">
      <c r="A19" s="125">
        <v>14</v>
      </c>
      <c r="B19" s="124" t="s">
        <v>207</v>
      </c>
      <c r="C19" s="105"/>
      <c r="D19" s="104"/>
      <c r="E19" s="104"/>
      <c r="F19" s="123"/>
      <c r="G19" s="108"/>
      <c r="H19" s="103"/>
      <c r="I19" s="104"/>
      <c r="J19" s="104"/>
      <c r="K19" s="104"/>
      <c r="L19" s="104"/>
      <c r="M19" s="104"/>
      <c r="N19" s="104"/>
      <c r="O19" s="104"/>
      <c r="P19" s="104"/>
      <c r="Q19" s="104"/>
      <c r="R19" s="104"/>
      <c r="S19" s="104"/>
      <c r="T19" s="104"/>
      <c r="U19" s="108"/>
      <c r="V19" s="104"/>
      <c r="W19" s="104"/>
      <c r="X19" s="104"/>
      <c r="Y19" s="104"/>
      <c r="Z19" s="104"/>
      <c r="AA19" s="104"/>
      <c r="AB19" s="108"/>
      <c r="AC19" s="104"/>
      <c r="AD19" s="104"/>
      <c r="AE19" s="104"/>
      <c r="AF19" s="104"/>
      <c r="AG19" s="104"/>
      <c r="AH19" s="104"/>
      <c r="AI19" s="108"/>
    </row>
    <row r="20" spans="1:35" s="82" customFormat="1" ht="15.75">
      <c r="A20" s="125">
        <v>15</v>
      </c>
      <c r="B20" s="124" t="s">
        <v>208</v>
      </c>
      <c r="C20" s="105"/>
      <c r="D20" s="104"/>
      <c r="E20" s="104"/>
      <c r="F20" s="123"/>
      <c r="G20" s="108"/>
      <c r="H20" s="103"/>
      <c r="I20" s="104"/>
      <c r="J20" s="104"/>
      <c r="K20" s="104"/>
      <c r="L20" s="104"/>
      <c r="M20" s="104"/>
      <c r="N20" s="104"/>
      <c r="O20" s="104"/>
      <c r="P20" s="104"/>
      <c r="Q20" s="104"/>
      <c r="R20" s="104"/>
      <c r="S20" s="104"/>
      <c r="T20" s="104"/>
      <c r="U20" s="108"/>
      <c r="V20" s="104"/>
      <c r="W20" s="104"/>
      <c r="X20" s="104"/>
      <c r="Y20" s="104"/>
      <c r="Z20" s="104"/>
      <c r="AA20" s="104"/>
      <c r="AB20" s="108"/>
      <c r="AC20" s="104"/>
      <c r="AD20" s="104"/>
      <c r="AE20" s="104"/>
      <c r="AF20" s="104"/>
      <c r="AG20" s="104"/>
      <c r="AH20" s="104"/>
      <c r="AI20" s="108"/>
    </row>
    <row r="21" spans="1:35" s="82" customFormat="1" ht="15.75">
      <c r="A21" s="125">
        <v>16</v>
      </c>
      <c r="B21" s="124" t="s">
        <v>209</v>
      </c>
      <c r="C21" s="105"/>
      <c r="D21" s="104"/>
      <c r="E21" s="104"/>
      <c r="F21" s="123"/>
      <c r="G21" s="108"/>
      <c r="H21" s="103"/>
      <c r="I21" s="104"/>
      <c r="J21" s="104"/>
      <c r="K21" s="104"/>
      <c r="L21" s="104"/>
      <c r="M21" s="104"/>
      <c r="N21" s="104"/>
      <c r="O21" s="104"/>
      <c r="P21" s="104"/>
      <c r="Q21" s="104"/>
      <c r="R21" s="104"/>
      <c r="S21" s="104"/>
      <c r="T21" s="104"/>
      <c r="U21" s="108"/>
      <c r="V21" s="104"/>
      <c r="W21" s="104"/>
      <c r="X21" s="104"/>
      <c r="Y21" s="104"/>
      <c r="Z21" s="104"/>
      <c r="AA21" s="104"/>
      <c r="AB21" s="108"/>
      <c r="AC21" s="104"/>
      <c r="AD21" s="104"/>
      <c r="AE21" s="104"/>
      <c r="AF21" s="104"/>
      <c r="AG21" s="104"/>
      <c r="AH21" s="104"/>
      <c r="AI21" s="108"/>
    </row>
    <row r="22" spans="1:35" s="82" customFormat="1" ht="15.75">
      <c r="A22" s="125">
        <v>17</v>
      </c>
      <c r="B22" s="131" t="s">
        <v>210</v>
      </c>
      <c r="C22" s="111"/>
      <c r="D22" s="104"/>
      <c r="E22" s="104"/>
      <c r="F22" s="123"/>
      <c r="G22" s="112"/>
      <c r="H22" s="103"/>
      <c r="I22" s="104"/>
      <c r="J22" s="104"/>
      <c r="K22" s="104"/>
      <c r="L22" s="104"/>
      <c r="M22" s="104"/>
      <c r="N22" s="104"/>
      <c r="O22" s="104"/>
      <c r="P22" s="104"/>
      <c r="Q22" s="104"/>
      <c r="R22" s="104"/>
      <c r="S22" s="104"/>
      <c r="T22" s="104"/>
      <c r="U22" s="112"/>
      <c r="V22" s="104"/>
      <c r="W22" s="104"/>
      <c r="X22" s="104"/>
      <c r="Y22" s="104"/>
      <c r="Z22" s="104"/>
      <c r="AA22" s="104"/>
      <c r="AB22" s="112"/>
      <c r="AC22" s="104"/>
      <c r="AD22" s="104"/>
      <c r="AE22" s="104"/>
      <c r="AF22" s="104"/>
      <c r="AG22" s="104"/>
      <c r="AH22" s="104"/>
      <c r="AI22" s="112"/>
    </row>
    <row r="23" spans="1:35" s="82" customFormat="1" ht="15.75">
      <c r="A23" s="125">
        <v>18</v>
      </c>
      <c r="B23" s="124" t="s">
        <v>211</v>
      </c>
      <c r="C23" s="105"/>
      <c r="D23" s="104"/>
      <c r="E23" s="104"/>
      <c r="F23" s="123"/>
      <c r="G23" s="108"/>
      <c r="H23" s="103"/>
      <c r="I23" s="104"/>
      <c r="J23" s="104"/>
      <c r="K23" s="104"/>
      <c r="L23" s="104"/>
      <c r="M23" s="104"/>
      <c r="N23" s="104"/>
      <c r="O23" s="104"/>
      <c r="P23" s="104"/>
      <c r="Q23" s="104"/>
      <c r="R23" s="104"/>
      <c r="S23" s="104"/>
      <c r="T23" s="104"/>
      <c r="U23" s="108"/>
      <c r="V23" s="104"/>
      <c r="W23" s="104"/>
      <c r="X23" s="104"/>
      <c r="Y23" s="104"/>
      <c r="Z23" s="104"/>
      <c r="AA23" s="104"/>
      <c r="AB23" s="108"/>
      <c r="AC23" s="104"/>
      <c r="AD23" s="104"/>
      <c r="AE23" s="104"/>
      <c r="AF23" s="104"/>
      <c r="AG23" s="104"/>
      <c r="AH23" s="104"/>
      <c r="AI23" s="108"/>
    </row>
    <row r="24" spans="1:35" s="82" customFormat="1" ht="15.75">
      <c r="A24" s="125">
        <v>19</v>
      </c>
      <c r="B24" s="124" t="s">
        <v>212</v>
      </c>
      <c r="C24" s="105"/>
      <c r="D24" s="104"/>
      <c r="E24" s="104"/>
      <c r="F24" s="123"/>
      <c r="G24" s="108"/>
      <c r="H24" s="103"/>
      <c r="I24" s="104"/>
      <c r="J24" s="104"/>
      <c r="K24" s="104"/>
      <c r="L24" s="104"/>
      <c r="M24" s="104"/>
      <c r="N24" s="104"/>
      <c r="O24" s="104"/>
      <c r="P24" s="104"/>
      <c r="Q24" s="104"/>
      <c r="R24" s="104"/>
      <c r="S24" s="104"/>
      <c r="T24" s="104"/>
      <c r="U24" s="108"/>
      <c r="V24" s="104"/>
      <c r="W24" s="104"/>
      <c r="X24" s="104"/>
      <c r="Y24" s="104"/>
      <c r="Z24" s="104"/>
      <c r="AA24" s="104"/>
      <c r="AB24" s="108"/>
      <c r="AC24" s="104"/>
      <c r="AD24" s="104"/>
      <c r="AE24" s="104"/>
      <c r="AF24" s="104"/>
      <c r="AG24" s="104"/>
      <c r="AH24" s="104"/>
      <c r="AI24" s="108"/>
    </row>
    <row r="25" spans="1:35" s="82" customFormat="1" ht="23.25">
      <c r="A25" s="90"/>
      <c r="B25" s="120" t="s">
        <v>213</v>
      </c>
      <c r="C25" s="92"/>
      <c r="D25" s="93"/>
      <c r="E25" s="93"/>
      <c r="F25" s="94"/>
      <c r="G25" s="95"/>
      <c r="H25" s="96"/>
      <c r="I25" s="93"/>
      <c r="J25" s="93"/>
      <c r="K25" s="93"/>
      <c r="L25" s="93"/>
      <c r="M25" s="93"/>
      <c r="N25" s="93"/>
      <c r="O25" s="93"/>
      <c r="P25" s="93"/>
      <c r="Q25" s="93"/>
      <c r="R25" s="93"/>
      <c r="S25" s="93"/>
      <c r="T25" s="93"/>
      <c r="U25" s="95"/>
      <c r="V25" s="93"/>
      <c r="W25" s="93"/>
      <c r="X25" s="93"/>
      <c r="Y25" s="93"/>
      <c r="Z25" s="93"/>
      <c r="AA25" s="93"/>
      <c r="AB25" s="95"/>
      <c r="AC25" s="93"/>
      <c r="AD25" s="93"/>
      <c r="AE25" s="93"/>
      <c r="AF25" s="93"/>
      <c r="AG25" s="93"/>
      <c r="AH25" s="93"/>
      <c r="AI25" s="95"/>
    </row>
    <row r="26" spans="1:35" s="82" customFormat="1" ht="15.75">
      <c r="A26" s="125">
        <v>20</v>
      </c>
      <c r="B26" s="124" t="s">
        <v>214</v>
      </c>
      <c r="C26" s="105"/>
      <c r="D26" s="104"/>
      <c r="E26" s="104"/>
      <c r="F26" s="123"/>
      <c r="G26" s="108"/>
      <c r="H26" s="103"/>
      <c r="I26" s="104"/>
      <c r="J26" s="104"/>
      <c r="K26" s="104"/>
      <c r="L26" s="104"/>
      <c r="M26" s="104"/>
      <c r="N26" s="104"/>
      <c r="O26" s="104"/>
      <c r="P26" s="104"/>
      <c r="Q26" s="104"/>
      <c r="R26" s="104"/>
      <c r="S26" s="104"/>
      <c r="T26" s="104"/>
      <c r="U26" s="108"/>
      <c r="V26" s="104"/>
      <c r="W26" s="104"/>
      <c r="X26" s="104"/>
      <c r="Y26" s="104"/>
      <c r="Z26" s="104"/>
      <c r="AA26" s="104"/>
      <c r="AB26" s="108"/>
      <c r="AC26" s="104"/>
      <c r="AD26" s="104"/>
      <c r="AE26" s="104"/>
      <c r="AF26" s="104"/>
      <c r="AG26" s="104"/>
      <c r="AH26" s="104"/>
      <c r="AI26" s="108"/>
    </row>
    <row r="27" spans="1:35" s="82" customFormat="1" ht="15.75">
      <c r="A27" s="125">
        <v>21</v>
      </c>
      <c r="B27" s="124" t="s">
        <v>215</v>
      </c>
      <c r="C27" s="105"/>
      <c r="D27" s="104"/>
      <c r="E27" s="104"/>
      <c r="F27" s="123"/>
      <c r="G27" s="108"/>
      <c r="H27" s="103"/>
      <c r="I27" s="104"/>
      <c r="J27" s="104"/>
      <c r="K27" s="104"/>
      <c r="L27" s="104"/>
      <c r="M27" s="104"/>
      <c r="N27" s="104"/>
      <c r="O27" s="104"/>
      <c r="P27" s="104"/>
      <c r="Q27" s="104"/>
      <c r="R27" s="104"/>
      <c r="S27" s="104"/>
      <c r="T27" s="104"/>
      <c r="U27" s="108"/>
      <c r="V27" s="104"/>
      <c r="W27" s="104"/>
      <c r="X27" s="104"/>
      <c r="Y27" s="104"/>
      <c r="Z27" s="104"/>
      <c r="AA27" s="104"/>
      <c r="AB27" s="108"/>
      <c r="AC27" s="104"/>
      <c r="AD27" s="104"/>
      <c r="AE27" s="104"/>
      <c r="AF27" s="104"/>
      <c r="AG27" s="104"/>
      <c r="AH27" s="104"/>
      <c r="AI27" s="108"/>
    </row>
    <row r="28" spans="1:35" s="82" customFormat="1" ht="15.75">
      <c r="A28" s="114"/>
      <c r="B28" s="115"/>
      <c r="C28" s="116"/>
      <c r="D28" s="93"/>
      <c r="E28" s="93"/>
      <c r="F28" s="94"/>
      <c r="G28" s="95"/>
      <c r="H28" s="96"/>
      <c r="I28" s="93"/>
      <c r="J28" s="93"/>
      <c r="K28" s="93"/>
      <c r="L28" s="93"/>
      <c r="M28" s="93"/>
      <c r="N28" s="93"/>
      <c r="O28" s="93"/>
      <c r="P28" s="93"/>
      <c r="Q28" s="93"/>
      <c r="R28" s="93"/>
      <c r="S28" s="93"/>
      <c r="T28" s="93"/>
      <c r="U28" s="95"/>
      <c r="V28" s="93"/>
      <c r="W28" s="93"/>
      <c r="X28" s="93"/>
      <c r="Y28" s="93"/>
      <c r="Z28" s="93"/>
      <c r="AA28" s="93"/>
      <c r="AB28" s="95"/>
      <c r="AC28" s="93"/>
      <c r="AD28" s="93"/>
      <c r="AE28" s="93"/>
      <c r="AF28" s="93"/>
      <c r="AG28" s="93"/>
      <c r="AH28" s="93"/>
      <c r="AI28" s="95"/>
    </row>
  </sheetData>
  <sheetProtection/>
  <mergeCells count="4">
    <mergeCell ref="D1:F1"/>
    <mergeCell ref="H1:T1"/>
    <mergeCell ref="V1:AA1"/>
    <mergeCell ref="AC1:AH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F240"/>
  <sheetViews>
    <sheetView zoomScale="80" zoomScaleNormal="80" zoomScalePageLayoutView="0" workbookViewId="0" topLeftCell="A1">
      <selection activeCell="A1" sqref="A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5" thickBot="1">
      <c r="A1" s="76" t="str">
        <f>'SR Area E'!A3:D3</f>
        <v>C.2.5.2 Attività di sorveglianza e vigilanza in materia di metrologia legale</v>
      </c>
      <c r="B1" s="65"/>
      <c r="C1" s="65"/>
      <c r="D1" s="65"/>
      <c r="E1" s="65"/>
      <c r="F1" s="65"/>
    </row>
    <row r="2" spans="1:6" ht="12.75" customHeight="1">
      <c r="A2" s="395" t="s">
        <v>371</v>
      </c>
      <c r="B2" s="396"/>
      <c r="C2" s="66"/>
      <c r="D2" s="472" t="s">
        <v>372</v>
      </c>
      <c r="E2" s="396"/>
      <c r="F2" s="66"/>
    </row>
    <row r="3" spans="1:6" ht="25.5"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c r="C6" s="69"/>
      <c r="D6" s="72" t="s">
        <v>47</v>
      </c>
      <c r="E6" s="72">
        <v>1</v>
      </c>
      <c r="F6" s="69"/>
    </row>
    <row r="7" spans="1:6" ht="12.75">
      <c r="A7" s="71" t="s">
        <v>39</v>
      </c>
      <c r="B7" s="72"/>
      <c r="C7" s="69"/>
      <c r="D7" s="72" t="s">
        <v>48</v>
      </c>
      <c r="E7" s="72"/>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v>5</v>
      </c>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v>1</v>
      </c>
      <c r="F22" s="74"/>
    </row>
    <row r="23" spans="1:6" ht="12.75">
      <c r="A23" s="164" t="s">
        <v>430</v>
      </c>
      <c r="B23" s="72"/>
      <c r="C23" s="74"/>
      <c r="D23" s="170" t="s">
        <v>445</v>
      </c>
      <c r="E23" s="72"/>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v>2</v>
      </c>
      <c r="F31" s="74"/>
    </row>
    <row r="32" spans="1:6" ht="25.5">
      <c r="A32" s="165" t="s">
        <v>433</v>
      </c>
      <c r="B32" s="72">
        <v>3</v>
      </c>
      <c r="C32" s="74"/>
      <c r="D32" s="165" t="s">
        <v>441</v>
      </c>
      <c r="E32" s="72"/>
      <c r="F32" s="74"/>
    </row>
    <row r="33" spans="1:6" ht="25.5">
      <c r="A33" s="166" t="s">
        <v>434</v>
      </c>
      <c r="B33" s="72"/>
      <c r="C33" s="74"/>
      <c r="D33" s="170" t="s">
        <v>442</v>
      </c>
      <c r="E33" s="72"/>
      <c r="F33" s="74"/>
    </row>
    <row r="34" spans="1:6" ht="25.5">
      <c r="A34" s="77" t="s">
        <v>66</v>
      </c>
      <c r="B34" s="72"/>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ustomHeight="1">
      <c r="A39" s="72" t="s">
        <v>57</v>
      </c>
      <c r="B39" s="72">
        <v>5</v>
      </c>
      <c r="C39" s="74"/>
      <c r="D39" s="401"/>
      <c r="E39" s="401"/>
      <c r="F39" s="401"/>
    </row>
    <row r="40" spans="1:6" ht="12.75">
      <c r="A40" s="74"/>
      <c r="B40" s="74"/>
      <c r="C40" s="74"/>
      <c r="D40" s="163"/>
      <c r="E40" s="163"/>
      <c r="F40" s="163"/>
    </row>
    <row r="41" spans="1:6" ht="12.75">
      <c r="A41" s="46" t="s">
        <v>97</v>
      </c>
      <c r="B41" s="14"/>
      <c r="C41" s="74"/>
      <c r="D41" s="163"/>
      <c r="E41" s="163"/>
      <c r="F41" s="163"/>
    </row>
    <row r="42" spans="1:6" ht="25.5">
      <c r="A42" s="14" t="s">
        <v>72</v>
      </c>
      <c r="B42" s="14"/>
      <c r="C42" s="74"/>
      <c r="D42" s="163"/>
      <c r="E42" s="163"/>
      <c r="F42" s="163"/>
    </row>
    <row r="43" spans="1:6" ht="12.75">
      <c r="A43" s="47" t="s">
        <v>435</v>
      </c>
      <c r="B43" s="72"/>
      <c r="C43" s="74"/>
      <c r="D43" s="163"/>
      <c r="E43" s="163"/>
      <c r="F43" s="163"/>
    </row>
    <row r="44" spans="1:6" ht="12.75">
      <c r="A44" s="72" t="s">
        <v>74</v>
      </c>
      <c r="B44" s="72"/>
      <c r="C44" s="74"/>
      <c r="D44" s="163"/>
      <c r="E44" s="163"/>
      <c r="F44" s="163"/>
    </row>
    <row r="45" spans="1:6" ht="12.75">
      <c r="A45" s="47" t="s">
        <v>436</v>
      </c>
      <c r="B45" s="72">
        <v>3</v>
      </c>
      <c r="C45" s="74"/>
      <c r="D45" s="163"/>
      <c r="E45" s="163"/>
      <c r="F45" s="163"/>
    </row>
    <row r="46" spans="1:6" ht="12.75">
      <c r="A46" s="72" t="s">
        <v>128</v>
      </c>
      <c r="B46" s="72"/>
      <c r="C46" s="74"/>
      <c r="D46" s="163"/>
      <c r="E46" s="163"/>
      <c r="F46" s="163"/>
    </row>
    <row r="47" spans="1:6" ht="12.75">
      <c r="A47" s="72" t="s">
        <v>73</v>
      </c>
      <c r="B47" s="72"/>
      <c r="C47" s="74"/>
      <c r="D47" s="163"/>
      <c r="E47" s="163"/>
      <c r="F47" s="163"/>
    </row>
    <row r="48" spans="1:6" ht="12.75">
      <c r="A48" s="74"/>
      <c r="B48" s="74"/>
      <c r="C48" s="74"/>
      <c r="D48" s="163"/>
      <c r="E48" s="163"/>
      <c r="F48" s="163"/>
    </row>
    <row r="49" spans="1:6" ht="15" thickBot="1">
      <c r="A49" s="76" t="str">
        <f>'SR Area E'!A17:D17</f>
        <v>C.2.7.1 Sicurezza e conformità prodotti</v>
      </c>
      <c r="B49" s="65"/>
      <c r="C49" s="65"/>
      <c r="D49" s="65"/>
      <c r="E49" s="65"/>
      <c r="F49" s="65"/>
    </row>
    <row r="50" spans="1:6" ht="12.75">
      <c r="A50" s="395" t="s">
        <v>371</v>
      </c>
      <c r="B50" s="396"/>
      <c r="C50" s="66"/>
      <c r="D50" s="472" t="s">
        <v>372</v>
      </c>
      <c r="E50" s="396"/>
      <c r="F50" s="66"/>
    </row>
    <row r="51" spans="1:6" ht="13.5" thickBot="1">
      <c r="A51" s="397"/>
      <c r="B51" s="398"/>
      <c r="C51" s="67"/>
      <c r="D51" s="398"/>
      <c r="E51" s="398"/>
      <c r="F51" s="67"/>
    </row>
    <row r="52" spans="1:6" ht="12.75">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v>1</v>
      </c>
      <c r="F54" s="69"/>
    </row>
    <row r="55" spans="1:6" ht="12.75">
      <c r="A55" s="71" t="s">
        <v>39</v>
      </c>
      <c r="B55" s="72"/>
      <c r="C55" s="69"/>
      <c r="D55" s="72" t="s">
        <v>48</v>
      </c>
      <c r="E55" s="72"/>
      <c r="F55" s="69"/>
    </row>
    <row r="56" spans="1:6" ht="12.75">
      <c r="A56" s="71" t="s">
        <v>40</v>
      </c>
      <c r="B56" s="72"/>
      <c r="C56" s="69"/>
      <c r="D56" s="72" t="s">
        <v>49</v>
      </c>
      <c r="E56" s="72"/>
      <c r="F56" s="69"/>
    </row>
    <row r="57" spans="1:6" ht="25.5">
      <c r="A57" s="71" t="s">
        <v>42</v>
      </c>
      <c r="B57" s="72">
        <v>4</v>
      </c>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12.75">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ustomHeight="1">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v>2</v>
      </c>
      <c r="F79" s="74"/>
    </row>
    <row r="80" spans="1:6" ht="25.5">
      <c r="A80" s="165" t="s">
        <v>433</v>
      </c>
      <c r="B80" s="72">
        <v>3</v>
      </c>
      <c r="C80" s="74"/>
      <c r="D80" s="165" t="s">
        <v>441</v>
      </c>
      <c r="E80" s="72"/>
      <c r="F80" s="74"/>
    </row>
    <row r="81" spans="1:6" ht="25.5">
      <c r="A81" s="166" t="s">
        <v>434</v>
      </c>
      <c r="B81" s="72"/>
      <c r="C81" s="74"/>
      <c r="D81" s="170" t="s">
        <v>442</v>
      </c>
      <c r="E81" s="72"/>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 r="A87" s="72" t="s">
        <v>57</v>
      </c>
      <c r="B87" s="72"/>
      <c r="C87" s="74"/>
      <c r="D87" s="401"/>
      <c r="E87" s="401"/>
      <c r="F87" s="401"/>
    </row>
    <row r="88" spans="1:6" ht="12.75">
      <c r="A88" s="74"/>
      <c r="B88" s="74"/>
      <c r="C88" s="74"/>
      <c r="D88" s="163"/>
      <c r="E88" s="163"/>
      <c r="F88" s="163"/>
    </row>
    <row r="89" spans="1:6" ht="12.75">
      <c r="A89" s="46" t="s">
        <v>97</v>
      </c>
      <c r="B89" s="14"/>
      <c r="C89" s="74"/>
      <c r="D89" s="163"/>
      <c r="E89" s="163"/>
      <c r="F89" s="163"/>
    </row>
    <row r="90" spans="1:6" ht="25.5">
      <c r="A90" s="14" t="s">
        <v>72</v>
      </c>
      <c r="B90" s="14"/>
      <c r="C90" s="74"/>
      <c r="D90" s="163"/>
      <c r="E90" s="163"/>
      <c r="F90" s="163"/>
    </row>
    <row r="91" spans="1:6" ht="12.75">
      <c r="A91" s="47" t="s">
        <v>435</v>
      </c>
      <c r="B91" s="72"/>
      <c r="C91" s="74"/>
      <c r="D91" s="163"/>
      <c r="E91" s="163"/>
      <c r="F91" s="163"/>
    </row>
    <row r="92" spans="1:6" ht="12.75">
      <c r="A92" s="72" t="s">
        <v>74</v>
      </c>
      <c r="B92" s="72"/>
      <c r="C92" s="74"/>
      <c r="D92" s="163"/>
      <c r="E92" s="163"/>
      <c r="F92" s="163"/>
    </row>
    <row r="93" spans="1:6" ht="12.75">
      <c r="A93" s="47" t="s">
        <v>436</v>
      </c>
      <c r="B93" s="72">
        <v>3</v>
      </c>
      <c r="C93" s="74"/>
      <c r="D93" s="163"/>
      <c r="E93" s="163"/>
      <c r="F93" s="163"/>
    </row>
    <row r="94" spans="1:6" ht="12.75">
      <c r="A94" s="72" t="s">
        <v>128</v>
      </c>
      <c r="B94" s="72"/>
      <c r="C94" s="74"/>
      <c r="D94" s="163"/>
      <c r="E94" s="163"/>
      <c r="F94" s="163"/>
    </row>
    <row r="95" spans="1:6" ht="12.75">
      <c r="A95" s="72" t="s">
        <v>73</v>
      </c>
      <c r="B95" s="72"/>
      <c r="C95" s="74"/>
      <c r="D95" s="163"/>
      <c r="E95" s="163"/>
      <c r="F95" s="163"/>
    </row>
    <row r="96" spans="1:6" ht="12.75">
      <c r="A96" s="74"/>
      <c r="B96" s="74"/>
      <c r="C96" s="74"/>
      <c r="D96" s="163"/>
      <c r="E96" s="163"/>
      <c r="F96" s="163"/>
    </row>
    <row r="97" spans="1:6" ht="15" thickBot="1">
      <c r="A97" s="76" t="str">
        <f>'SR Area E'!A31:D31</f>
        <v>C.2.7.5 Manifestazioni a premio</v>
      </c>
      <c r="B97" s="65"/>
      <c r="C97" s="65"/>
      <c r="D97" s="65"/>
      <c r="E97" s="65"/>
      <c r="F97" s="65"/>
    </row>
    <row r="98" spans="1:6" ht="12.75">
      <c r="A98" s="395" t="s">
        <v>371</v>
      </c>
      <c r="B98" s="396"/>
      <c r="C98" s="66"/>
      <c r="D98" s="472" t="s">
        <v>372</v>
      </c>
      <c r="E98" s="396"/>
      <c r="F98" s="66"/>
    </row>
    <row r="99" spans="1:6" ht="13.5" thickBot="1">
      <c r="A99" s="397"/>
      <c r="B99" s="398"/>
      <c r="C99" s="67"/>
      <c r="D99" s="398"/>
      <c r="E99" s="398"/>
      <c r="F99" s="67"/>
    </row>
    <row r="100" spans="1:6" ht="12.75">
      <c r="A100" s="45" t="s">
        <v>37</v>
      </c>
      <c r="B100" s="68"/>
      <c r="C100" s="69"/>
      <c r="D100" s="46" t="s">
        <v>45</v>
      </c>
      <c r="E100" s="68"/>
      <c r="F100" s="69"/>
    </row>
    <row r="101" spans="1:6" ht="76.5">
      <c r="A101" s="12" t="s">
        <v>44</v>
      </c>
      <c r="B101" s="68"/>
      <c r="C101" s="69"/>
      <c r="D101" s="70" t="s">
        <v>46</v>
      </c>
      <c r="E101" s="68"/>
      <c r="F101" s="69"/>
    </row>
    <row r="102" spans="1:6" ht="12.75">
      <c r="A102" s="71" t="s">
        <v>38</v>
      </c>
      <c r="B102" s="72"/>
      <c r="C102" s="69"/>
      <c r="D102" s="72" t="s">
        <v>47</v>
      </c>
      <c r="E102" s="72">
        <v>1</v>
      </c>
      <c r="F102" s="69"/>
    </row>
    <row r="103" spans="1:6" ht="12.75">
      <c r="A103" s="71" t="s">
        <v>39</v>
      </c>
      <c r="B103" s="72"/>
      <c r="C103" s="69"/>
      <c r="D103" s="72" t="s">
        <v>48</v>
      </c>
      <c r="E103" s="72"/>
      <c r="F103" s="69"/>
    </row>
    <row r="104" spans="1:6" ht="12.75">
      <c r="A104" s="71" t="s">
        <v>40</v>
      </c>
      <c r="B104" s="72"/>
      <c r="C104" s="69"/>
      <c r="D104" s="72" t="s">
        <v>49</v>
      </c>
      <c r="E104" s="72"/>
      <c r="F104" s="69"/>
    </row>
    <row r="105" spans="1:6" ht="25.5">
      <c r="A105" s="71" t="s">
        <v>42</v>
      </c>
      <c r="B105" s="72"/>
      <c r="C105" s="69"/>
      <c r="D105" s="72" t="s">
        <v>50</v>
      </c>
      <c r="E105" s="72"/>
      <c r="F105" s="69"/>
    </row>
    <row r="106" spans="1:6" ht="12.75">
      <c r="A106" s="71" t="s">
        <v>41</v>
      </c>
      <c r="B106" s="72">
        <v>5</v>
      </c>
      <c r="C106" s="69"/>
      <c r="D106" s="72" t="s">
        <v>51</v>
      </c>
      <c r="E106" s="72"/>
      <c r="F106" s="69"/>
    </row>
    <row r="107" spans="1:6" ht="12.75">
      <c r="A107" s="73"/>
      <c r="B107" s="74"/>
      <c r="C107" s="74"/>
      <c r="D107" s="74"/>
      <c r="E107" s="74"/>
      <c r="F107" s="74"/>
    </row>
    <row r="108" spans="1:6" ht="12.75">
      <c r="A108" s="46" t="s">
        <v>52</v>
      </c>
      <c r="B108" s="68"/>
      <c r="C108" s="74"/>
      <c r="D108" s="46" t="s">
        <v>53</v>
      </c>
      <c r="E108" s="68"/>
      <c r="F108" s="74"/>
    </row>
    <row r="109" spans="1:6" ht="63.75">
      <c r="A109" s="14" t="s">
        <v>54</v>
      </c>
      <c r="B109" s="68"/>
      <c r="C109" s="74"/>
      <c r="D109" s="14" t="s">
        <v>95</v>
      </c>
      <c r="E109" s="68"/>
      <c r="F109" s="74"/>
    </row>
    <row r="110" spans="1:6" ht="12.75">
      <c r="A110" s="47" t="s">
        <v>426</v>
      </c>
      <c r="B110" s="72"/>
      <c r="C110" s="74"/>
      <c r="D110" s="72" t="s">
        <v>56</v>
      </c>
      <c r="E110" s="72">
        <v>1</v>
      </c>
      <c r="F110" s="74"/>
    </row>
    <row r="111" spans="1:6" ht="12.75">
      <c r="A111" s="47" t="s">
        <v>429</v>
      </c>
      <c r="B111" s="72"/>
      <c r="C111" s="74"/>
      <c r="D111" s="47" t="s">
        <v>437</v>
      </c>
      <c r="E111" s="72"/>
      <c r="F111" s="74"/>
    </row>
    <row r="112" spans="1:6" ht="12.75">
      <c r="A112" s="47" t="s">
        <v>427</v>
      </c>
      <c r="B112" s="72"/>
      <c r="C112" s="74"/>
      <c r="D112" s="72"/>
      <c r="E112" s="72"/>
      <c r="F112" s="74"/>
    </row>
    <row r="113" spans="1:6" ht="12.75">
      <c r="A113" s="47" t="s">
        <v>428</v>
      </c>
      <c r="B113" s="72"/>
      <c r="C113" s="74"/>
      <c r="D113" s="72"/>
      <c r="E113" s="72"/>
      <c r="F113" s="74"/>
    </row>
    <row r="114" spans="1:6" ht="12.75">
      <c r="A114" s="72" t="s">
        <v>55</v>
      </c>
      <c r="B114" s="72">
        <v>5</v>
      </c>
      <c r="C114" s="74"/>
      <c r="E114" s="72"/>
      <c r="F114" s="74"/>
    </row>
    <row r="115" spans="1:6" ht="12.75">
      <c r="A115" s="74"/>
      <c r="B115" s="74"/>
      <c r="C115" s="74"/>
      <c r="D115" s="74"/>
      <c r="E115" s="74"/>
      <c r="F115" s="74"/>
    </row>
    <row r="116" spans="1:6" ht="12.75" customHeight="1">
      <c r="A116" s="46" t="s">
        <v>58</v>
      </c>
      <c r="B116" s="68"/>
      <c r="C116" s="74"/>
      <c r="D116" s="46" t="s">
        <v>59</v>
      </c>
      <c r="E116" s="68"/>
      <c r="F116" s="74"/>
    </row>
    <row r="117" spans="1:6" ht="38.25">
      <c r="A117" s="14" t="s">
        <v>60</v>
      </c>
      <c r="B117" s="68"/>
      <c r="C117" s="74"/>
      <c r="D117" s="14" t="s">
        <v>449</v>
      </c>
      <c r="E117" s="68"/>
      <c r="F117" s="74"/>
    </row>
    <row r="118" spans="1:6" ht="12.75">
      <c r="A118" s="72" t="s">
        <v>61</v>
      </c>
      <c r="B118" s="72">
        <v>1</v>
      </c>
      <c r="C118" s="74"/>
      <c r="D118" s="72" t="s">
        <v>56</v>
      </c>
      <c r="E118" s="72">
        <v>1</v>
      </c>
      <c r="F118" s="74"/>
    </row>
    <row r="119" spans="1:6" ht="12.75">
      <c r="A119" s="164" t="s">
        <v>430</v>
      </c>
      <c r="B119" s="72"/>
      <c r="C119" s="74"/>
      <c r="D119" s="170" t="s">
        <v>445</v>
      </c>
      <c r="E119" s="72"/>
      <c r="F119" s="74"/>
    </row>
    <row r="120" spans="1:6" ht="12.75">
      <c r="A120" s="72" t="s">
        <v>126</v>
      </c>
      <c r="B120" s="72"/>
      <c r="C120" s="74"/>
      <c r="D120" s="170" t="s">
        <v>448</v>
      </c>
      <c r="E120" s="72"/>
      <c r="F120" s="74"/>
    </row>
    <row r="121" spans="1:6" ht="12.75">
      <c r="A121" s="164" t="s">
        <v>431</v>
      </c>
      <c r="B121" s="72"/>
      <c r="C121" s="74"/>
      <c r="D121" s="170" t="s">
        <v>447</v>
      </c>
      <c r="E121" s="72"/>
      <c r="F121" s="74"/>
    </row>
    <row r="122" spans="1:6" ht="12.75">
      <c r="A122" s="72" t="s">
        <v>127</v>
      </c>
      <c r="B122" s="72"/>
      <c r="C122" s="74"/>
      <c r="D122" s="170" t="s">
        <v>446</v>
      </c>
      <c r="E122" s="75"/>
      <c r="F122" s="74"/>
    </row>
    <row r="123" spans="1:6" ht="12.75">
      <c r="A123" s="74"/>
      <c r="B123" s="74"/>
      <c r="C123" s="74"/>
      <c r="D123" s="74"/>
      <c r="E123" s="74"/>
      <c r="F123" s="74"/>
    </row>
    <row r="124" spans="1:6" ht="12.75">
      <c r="A124" s="46" t="s">
        <v>62</v>
      </c>
      <c r="B124" s="68"/>
      <c r="C124" s="74"/>
      <c r="D124" s="46" t="s">
        <v>63</v>
      </c>
      <c r="E124" s="68"/>
      <c r="F124" s="74"/>
    </row>
    <row r="125" spans="1:6" ht="38.25">
      <c r="A125" s="14" t="s">
        <v>64</v>
      </c>
      <c r="B125" s="68"/>
      <c r="C125" s="74"/>
      <c r="D125" s="14" t="s">
        <v>67</v>
      </c>
      <c r="E125" s="68"/>
      <c r="F125" s="74"/>
    </row>
    <row r="126" spans="1:6" ht="12.75">
      <c r="A126" s="72" t="s">
        <v>65</v>
      </c>
      <c r="B126" s="72"/>
      <c r="C126" s="74"/>
      <c r="D126" s="72" t="s">
        <v>68</v>
      </c>
      <c r="E126" s="72"/>
      <c r="F126" s="74"/>
    </row>
    <row r="127" spans="1:6" ht="25.5">
      <c r="A127" s="165" t="s">
        <v>432</v>
      </c>
      <c r="B127" s="72"/>
      <c r="C127" s="74"/>
      <c r="D127" s="72" t="s">
        <v>69</v>
      </c>
      <c r="E127" s="72">
        <v>2</v>
      </c>
      <c r="F127" s="74"/>
    </row>
    <row r="128" spans="1:6" ht="25.5">
      <c r="A128" s="165" t="s">
        <v>433</v>
      </c>
      <c r="B128" s="72">
        <v>3</v>
      </c>
      <c r="C128" s="74"/>
      <c r="D128" s="165" t="s">
        <v>441</v>
      </c>
      <c r="E128" s="72"/>
      <c r="F128" s="74"/>
    </row>
    <row r="129" spans="1:6" ht="25.5">
      <c r="A129" s="166" t="s">
        <v>434</v>
      </c>
      <c r="B129" s="72"/>
      <c r="C129" s="74"/>
      <c r="D129" s="170" t="s">
        <v>442</v>
      </c>
      <c r="E129" s="72"/>
      <c r="F129" s="74"/>
    </row>
    <row r="130" spans="1:6" ht="25.5">
      <c r="A130" s="77" t="s">
        <v>66</v>
      </c>
      <c r="B130" s="72"/>
      <c r="C130" s="74"/>
      <c r="D130" s="170" t="s">
        <v>443</v>
      </c>
      <c r="E130" s="72"/>
      <c r="F130" s="74"/>
    </row>
    <row r="131" spans="1:6" ht="12.75">
      <c r="A131" s="74"/>
      <c r="B131" s="74"/>
      <c r="C131" s="74"/>
      <c r="D131" s="74"/>
      <c r="E131" s="74"/>
      <c r="F131" s="74"/>
    </row>
    <row r="132" spans="1:6" ht="12.75">
      <c r="A132" s="46" t="s">
        <v>70</v>
      </c>
      <c r="B132" s="68"/>
      <c r="C132" s="74"/>
      <c r="D132" s="401"/>
      <c r="E132" s="401"/>
      <c r="F132" s="401"/>
    </row>
    <row r="133" spans="1:6" ht="51">
      <c r="A133" s="14" t="s">
        <v>71</v>
      </c>
      <c r="B133" s="68"/>
      <c r="C133" s="74"/>
      <c r="D133" s="401"/>
      <c r="E133" s="401"/>
      <c r="F133" s="401"/>
    </row>
    <row r="134" spans="1:6" ht="12.75">
      <c r="A134" s="72" t="s">
        <v>56</v>
      </c>
      <c r="B134" s="72">
        <v>1</v>
      </c>
      <c r="C134" s="74"/>
      <c r="D134" s="401"/>
      <c r="E134" s="401"/>
      <c r="F134" s="401"/>
    </row>
    <row r="135" spans="1:6" ht="12.75">
      <c r="A135" s="72" t="s">
        <v>57</v>
      </c>
      <c r="B135" s="72"/>
      <c r="C135" s="74"/>
      <c r="D135" s="401"/>
      <c r="E135" s="401"/>
      <c r="F135" s="401"/>
    </row>
    <row r="136" spans="1:6" ht="12.75">
      <c r="A136" s="74"/>
      <c r="B136" s="74"/>
      <c r="C136" s="74"/>
      <c r="D136" s="163"/>
      <c r="E136" s="163"/>
      <c r="F136" s="163"/>
    </row>
    <row r="137" spans="1:6" ht="12.75">
      <c r="A137" s="46" t="s">
        <v>97</v>
      </c>
      <c r="B137" s="14"/>
      <c r="C137" s="74"/>
      <c r="D137" s="163"/>
      <c r="E137" s="163"/>
      <c r="F137" s="163"/>
    </row>
    <row r="138" spans="1:6" ht="25.5">
      <c r="A138" s="14" t="s">
        <v>72</v>
      </c>
      <c r="B138" s="14"/>
      <c r="C138" s="74"/>
      <c r="D138" s="163"/>
      <c r="E138" s="163"/>
      <c r="F138" s="163"/>
    </row>
    <row r="139" spans="1:6" ht="12.75">
      <c r="A139" s="47" t="s">
        <v>435</v>
      </c>
      <c r="B139" s="72"/>
      <c r="C139" s="74"/>
      <c r="D139" s="163"/>
      <c r="E139" s="163"/>
      <c r="F139" s="163"/>
    </row>
    <row r="140" spans="1:6" ht="12.75">
      <c r="A140" s="72" t="s">
        <v>74</v>
      </c>
      <c r="B140" s="72"/>
      <c r="C140" s="74"/>
      <c r="D140" s="163"/>
      <c r="E140" s="163"/>
      <c r="F140" s="163"/>
    </row>
    <row r="141" spans="1:6" ht="12.75">
      <c r="A141" s="47" t="s">
        <v>436</v>
      </c>
      <c r="B141" s="72">
        <v>3</v>
      </c>
      <c r="C141" s="74"/>
      <c r="D141" s="163"/>
      <c r="E141" s="163"/>
      <c r="F141" s="163"/>
    </row>
    <row r="142" spans="1:6" ht="12.75">
      <c r="A142" s="72" t="s">
        <v>128</v>
      </c>
      <c r="B142" s="72"/>
      <c r="C142" s="74"/>
      <c r="D142" s="163"/>
      <c r="E142" s="163"/>
      <c r="F142" s="163"/>
    </row>
    <row r="143" spans="1:6" ht="12.75">
      <c r="A143" s="72" t="s">
        <v>73</v>
      </c>
      <c r="B143" s="72"/>
      <c r="C143" s="74"/>
      <c r="D143" s="163"/>
      <c r="E143" s="163"/>
      <c r="F143" s="163"/>
    </row>
    <row r="144" spans="1:6" ht="12.75">
      <c r="A144" s="74"/>
      <c r="B144" s="74"/>
      <c r="C144" s="74"/>
      <c r="D144" s="163"/>
      <c r="E144" s="163"/>
      <c r="F144" s="163"/>
    </row>
    <row r="145" spans="1:6" ht="15" thickBot="1">
      <c r="A145" s="76" t="str">
        <f>'SR Area E'!A45:D45</f>
        <v>C.2.8.1 Sanzioni amministrative ex L. 689/81</v>
      </c>
      <c r="B145" s="65"/>
      <c r="C145" s="65"/>
      <c r="D145" s="65"/>
      <c r="E145" s="65"/>
      <c r="F145" s="65"/>
    </row>
    <row r="146" spans="1:6" ht="12.75">
      <c r="A146" s="395" t="s">
        <v>371</v>
      </c>
      <c r="B146" s="396"/>
      <c r="C146" s="66"/>
      <c r="D146" s="472" t="s">
        <v>372</v>
      </c>
      <c r="E146" s="396"/>
      <c r="F146" s="66"/>
    </row>
    <row r="147" spans="1:6" ht="13.5" thickBot="1">
      <c r="A147" s="397"/>
      <c r="B147" s="398"/>
      <c r="C147" s="67"/>
      <c r="D147" s="398"/>
      <c r="E147" s="398"/>
      <c r="F147" s="67"/>
    </row>
    <row r="148" spans="1:6" ht="12.75">
      <c r="A148" s="45" t="s">
        <v>37</v>
      </c>
      <c r="B148" s="68"/>
      <c r="C148" s="69"/>
      <c r="D148" s="46" t="s">
        <v>45</v>
      </c>
      <c r="E148" s="68"/>
      <c r="F148" s="69"/>
    </row>
    <row r="149" spans="1:6" ht="76.5">
      <c r="A149" s="12" t="s">
        <v>44</v>
      </c>
      <c r="B149" s="68"/>
      <c r="C149" s="69"/>
      <c r="D149" s="70" t="s">
        <v>46</v>
      </c>
      <c r="E149" s="68"/>
      <c r="F149" s="69"/>
    </row>
    <row r="150" spans="1:6" ht="12.75">
      <c r="A150" s="71" t="s">
        <v>38</v>
      </c>
      <c r="B150" s="72"/>
      <c r="C150" s="69"/>
      <c r="D150" s="72" t="s">
        <v>47</v>
      </c>
      <c r="E150" s="72">
        <v>1</v>
      </c>
      <c r="F150" s="69"/>
    </row>
    <row r="151" spans="1:6" ht="12.75">
      <c r="A151" s="71" t="s">
        <v>39</v>
      </c>
      <c r="B151" s="72">
        <v>2</v>
      </c>
      <c r="C151" s="69"/>
      <c r="D151" s="72" t="s">
        <v>48</v>
      </c>
      <c r="E151" s="72"/>
      <c r="F151" s="69"/>
    </row>
    <row r="152" spans="1:6" ht="12.75">
      <c r="A152" s="71" t="s">
        <v>40</v>
      </c>
      <c r="B152" s="72"/>
      <c r="C152" s="69"/>
      <c r="D152" s="72" t="s">
        <v>49</v>
      </c>
      <c r="E152" s="72"/>
      <c r="F152" s="69"/>
    </row>
    <row r="153" spans="1:6" ht="25.5">
      <c r="A153" s="71" t="s">
        <v>42</v>
      </c>
      <c r="B153" s="72"/>
      <c r="C153" s="69"/>
      <c r="D153" s="72" t="s">
        <v>50</v>
      </c>
      <c r="E153" s="72"/>
      <c r="F153" s="69"/>
    </row>
    <row r="154" spans="1:6" ht="12.75">
      <c r="A154" s="71" t="s">
        <v>41</v>
      </c>
      <c r="B154" s="72"/>
      <c r="C154" s="69"/>
      <c r="D154" s="72" t="s">
        <v>51</v>
      </c>
      <c r="E154" s="72"/>
      <c r="F154" s="69"/>
    </row>
    <row r="155" spans="1:6" ht="12.75">
      <c r="A155" s="73"/>
      <c r="B155" s="74"/>
      <c r="C155" s="74"/>
      <c r="D155" s="74"/>
      <c r="E155" s="74"/>
      <c r="F155" s="74"/>
    </row>
    <row r="156" spans="1:6" ht="12.75">
      <c r="A156" s="46" t="s">
        <v>52</v>
      </c>
      <c r="B156" s="68"/>
      <c r="C156" s="74"/>
      <c r="D156" s="46" t="s">
        <v>53</v>
      </c>
      <c r="E156" s="68"/>
      <c r="F156" s="74"/>
    </row>
    <row r="157" spans="1:6" ht="63.75">
      <c r="A157" s="14" t="s">
        <v>54</v>
      </c>
      <c r="B157" s="68"/>
      <c r="C157" s="74"/>
      <c r="D157" s="14" t="s">
        <v>95</v>
      </c>
      <c r="E157" s="68"/>
      <c r="F157" s="74"/>
    </row>
    <row r="158" spans="1:6" ht="12.75">
      <c r="A158" s="47" t="s">
        <v>426</v>
      </c>
      <c r="B158" s="72"/>
      <c r="C158" s="74"/>
      <c r="D158" s="72" t="s">
        <v>56</v>
      </c>
      <c r="E158" s="72">
        <v>1</v>
      </c>
      <c r="F158" s="74"/>
    </row>
    <row r="159" spans="1:6" ht="12.75">
      <c r="A159" s="47" t="s">
        <v>429</v>
      </c>
      <c r="B159" s="72"/>
      <c r="C159" s="74"/>
      <c r="D159" s="47" t="s">
        <v>437</v>
      </c>
      <c r="E159" s="72"/>
      <c r="F159" s="74"/>
    </row>
    <row r="160" spans="1:6" ht="12.75">
      <c r="A160" s="47" t="s">
        <v>427</v>
      </c>
      <c r="B160" s="72"/>
      <c r="C160" s="74"/>
      <c r="D160" s="72"/>
      <c r="E160" s="72"/>
      <c r="F160" s="74"/>
    </row>
    <row r="161" spans="1:6" ht="12.75">
      <c r="A161" s="47" t="s">
        <v>428</v>
      </c>
      <c r="B161" s="72"/>
      <c r="C161" s="74"/>
      <c r="D161" s="72"/>
      <c r="E161" s="72"/>
      <c r="F161" s="74"/>
    </row>
    <row r="162" spans="1:6" ht="12.75">
      <c r="A162" s="72" t="s">
        <v>55</v>
      </c>
      <c r="B162" s="72">
        <v>5</v>
      </c>
      <c r="C162" s="74"/>
      <c r="E162" s="72"/>
      <c r="F162" s="74"/>
    </row>
    <row r="163" spans="1:6" ht="12.75">
      <c r="A163" s="74"/>
      <c r="B163" s="74"/>
      <c r="C163" s="74"/>
      <c r="D163" s="74"/>
      <c r="E163" s="74"/>
      <c r="F163" s="74"/>
    </row>
    <row r="164" spans="1:6" ht="12.75">
      <c r="A164" s="46" t="s">
        <v>58</v>
      </c>
      <c r="B164" s="68"/>
      <c r="C164" s="74"/>
      <c r="D164" s="46" t="s">
        <v>59</v>
      </c>
      <c r="E164" s="68"/>
      <c r="F164" s="74"/>
    </row>
    <row r="165" spans="1:6" ht="38.25">
      <c r="A165" s="14" t="s">
        <v>60</v>
      </c>
      <c r="B165" s="68"/>
      <c r="C165" s="74"/>
      <c r="D165" s="14" t="s">
        <v>449</v>
      </c>
      <c r="E165" s="68"/>
      <c r="F165" s="74"/>
    </row>
    <row r="166" spans="1:6" ht="12.75">
      <c r="A166" s="72" t="s">
        <v>61</v>
      </c>
      <c r="B166" s="72">
        <v>1</v>
      </c>
      <c r="C166" s="74"/>
      <c r="D166" s="72" t="s">
        <v>56</v>
      </c>
      <c r="E166" s="72">
        <v>1</v>
      </c>
      <c r="F166" s="74"/>
    </row>
    <row r="167" spans="1:6" ht="12.75">
      <c r="A167" s="164" t="s">
        <v>430</v>
      </c>
      <c r="B167" s="72"/>
      <c r="C167" s="74"/>
      <c r="D167" s="170" t="s">
        <v>445</v>
      </c>
      <c r="E167" s="72"/>
      <c r="F167" s="74"/>
    </row>
    <row r="168" spans="1:6" ht="12.75">
      <c r="A168" s="72" t="s">
        <v>126</v>
      </c>
      <c r="B168" s="72"/>
      <c r="C168" s="74"/>
      <c r="D168" s="170" t="s">
        <v>448</v>
      </c>
      <c r="E168" s="72"/>
      <c r="F168" s="74"/>
    </row>
    <row r="169" spans="1:6" ht="12.75">
      <c r="A169" s="164" t="s">
        <v>431</v>
      </c>
      <c r="B169" s="72"/>
      <c r="C169" s="74"/>
      <c r="D169" s="170" t="s">
        <v>447</v>
      </c>
      <c r="E169" s="72"/>
      <c r="F169" s="74"/>
    </row>
    <row r="170" spans="1:6" ht="12.75">
      <c r="A170" s="72" t="s">
        <v>127</v>
      </c>
      <c r="B170" s="72"/>
      <c r="C170" s="74"/>
      <c r="D170" s="170" t="s">
        <v>446</v>
      </c>
      <c r="E170" s="75"/>
      <c r="F170" s="74"/>
    </row>
    <row r="171" spans="1:6" ht="12.75">
      <c r="A171" s="74"/>
      <c r="B171" s="74"/>
      <c r="C171" s="74"/>
      <c r="D171" s="74"/>
      <c r="E171" s="74"/>
      <c r="F171" s="74"/>
    </row>
    <row r="172" spans="1:6" ht="12.75">
      <c r="A172" s="46" t="s">
        <v>62</v>
      </c>
      <c r="B172" s="68"/>
      <c r="C172" s="74"/>
      <c r="D172" s="46" t="s">
        <v>63</v>
      </c>
      <c r="E172" s="68"/>
      <c r="F172" s="74"/>
    </row>
    <row r="173" spans="1:6" ht="38.25">
      <c r="A173" s="14" t="s">
        <v>64</v>
      </c>
      <c r="B173" s="68"/>
      <c r="C173" s="74"/>
      <c r="D173" s="14" t="s">
        <v>67</v>
      </c>
      <c r="E173" s="68"/>
      <c r="F173" s="74"/>
    </row>
    <row r="174" spans="1:6" ht="12.75">
      <c r="A174" s="72" t="s">
        <v>65</v>
      </c>
      <c r="B174" s="72">
        <v>1</v>
      </c>
      <c r="C174" s="74"/>
      <c r="D174" s="72" t="s">
        <v>68</v>
      </c>
      <c r="E174" s="72"/>
      <c r="F174" s="74"/>
    </row>
    <row r="175" spans="1:6" ht="25.5">
      <c r="A175" s="165" t="s">
        <v>432</v>
      </c>
      <c r="B175" s="72"/>
      <c r="C175" s="74"/>
      <c r="D175" s="72" t="s">
        <v>69</v>
      </c>
      <c r="E175" s="72">
        <v>2</v>
      </c>
      <c r="F175" s="74"/>
    </row>
    <row r="176" spans="1:6" ht="25.5">
      <c r="A176" s="165" t="s">
        <v>433</v>
      </c>
      <c r="B176" s="72"/>
      <c r="C176" s="74"/>
      <c r="D176" s="165" t="s">
        <v>441</v>
      </c>
      <c r="E176" s="72"/>
      <c r="F176" s="74"/>
    </row>
    <row r="177" spans="1:6" ht="25.5">
      <c r="A177" s="166" t="s">
        <v>434</v>
      </c>
      <c r="B177" s="72"/>
      <c r="C177" s="74"/>
      <c r="D177" s="170" t="s">
        <v>442</v>
      </c>
      <c r="E177" s="72"/>
      <c r="F177" s="74"/>
    </row>
    <row r="178" spans="1:6" ht="25.5">
      <c r="A178" s="77" t="s">
        <v>66</v>
      </c>
      <c r="B178" s="72"/>
      <c r="C178" s="74"/>
      <c r="D178" s="170" t="s">
        <v>443</v>
      </c>
      <c r="E178" s="72"/>
      <c r="F178" s="74"/>
    </row>
    <row r="179" spans="1:6" ht="12.75">
      <c r="A179" s="74"/>
      <c r="B179" s="74"/>
      <c r="C179" s="74"/>
      <c r="D179" s="74"/>
      <c r="E179" s="74"/>
      <c r="F179" s="74"/>
    </row>
    <row r="180" spans="1:6" ht="12.75">
      <c r="A180" s="46" t="s">
        <v>70</v>
      </c>
      <c r="B180" s="68"/>
      <c r="C180" s="74"/>
      <c r="D180" s="401"/>
      <c r="E180" s="401"/>
      <c r="F180" s="401"/>
    </row>
    <row r="181" spans="1:6" ht="51">
      <c r="A181" s="14" t="s">
        <v>71</v>
      </c>
      <c r="B181" s="68"/>
      <c r="C181" s="74"/>
      <c r="D181" s="401"/>
      <c r="E181" s="401"/>
      <c r="F181" s="401"/>
    </row>
    <row r="182" spans="1:6" ht="12.75">
      <c r="A182" s="72" t="s">
        <v>56</v>
      </c>
      <c r="B182" s="72">
        <v>1</v>
      </c>
      <c r="C182" s="74"/>
      <c r="D182" s="401"/>
      <c r="E182" s="401"/>
      <c r="F182" s="401"/>
    </row>
    <row r="183" spans="1:6" ht="12.75">
      <c r="A183" s="72" t="s">
        <v>57</v>
      </c>
      <c r="B183" s="72"/>
      <c r="C183" s="74"/>
      <c r="D183" s="401"/>
      <c r="E183" s="401"/>
      <c r="F183" s="401"/>
    </row>
    <row r="184" spans="1:6" ht="12.75">
      <c r="A184" s="74"/>
      <c r="B184" s="74"/>
      <c r="C184" s="74"/>
      <c r="D184" s="163"/>
      <c r="E184" s="163"/>
      <c r="F184" s="163"/>
    </row>
    <row r="185" spans="1:6" ht="12.75">
      <c r="A185" s="46" t="s">
        <v>97</v>
      </c>
      <c r="B185" s="14"/>
      <c r="C185" s="74"/>
      <c r="D185" s="163"/>
      <c r="E185" s="163"/>
      <c r="F185" s="163"/>
    </row>
    <row r="186" spans="1:6" ht="25.5">
      <c r="A186" s="14" t="s">
        <v>72</v>
      </c>
      <c r="B186" s="14"/>
      <c r="C186" s="74"/>
      <c r="D186" s="163"/>
      <c r="E186" s="163"/>
      <c r="F186" s="163"/>
    </row>
    <row r="187" spans="1:6" ht="12.75">
      <c r="A187" s="47" t="s">
        <v>435</v>
      </c>
      <c r="B187" s="72"/>
      <c r="C187" s="74"/>
      <c r="D187" s="163"/>
      <c r="E187" s="163"/>
      <c r="F187" s="163"/>
    </row>
    <row r="188" spans="1:6" ht="12.75">
      <c r="A188" s="72" t="s">
        <v>74</v>
      </c>
      <c r="B188" s="72">
        <v>2</v>
      </c>
      <c r="C188" s="74"/>
      <c r="D188" s="163"/>
      <c r="E188" s="163"/>
      <c r="F188" s="163"/>
    </row>
    <row r="189" spans="1:6" ht="12.75">
      <c r="A189" s="47" t="s">
        <v>436</v>
      </c>
      <c r="B189" s="72"/>
      <c r="C189" s="74"/>
      <c r="D189" s="163"/>
      <c r="E189" s="163"/>
      <c r="F189" s="163"/>
    </row>
    <row r="190" spans="1:6" ht="12.75">
      <c r="A190" s="72" t="s">
        <v>128</v>
      </c>
      <c r="B190" s="72"/>
      <c r="C190" s="74"/>
      <c r="D190" s="163"/>
      <c r="E190" s="163"/>
      <c r="F190" s="163"/>
    </row>
    <row r="191" spans="1:6" ht="12.75">
      <c r="A191" s="72" t="s">
        <v>73</v>
      </c>
      <c r="B191" s="72"/>
      <c r="C191" s="74"/>
      <c r="D191" s="163"/>
      <c r="E191" s="163"/>
      <c r="F191" s="163"/>
    </row>
    <row r="192" spans="1:6" ht="12.75">
      <c r="A192" s="74"/>
      <c r="B192" s="74"/>
      <c r="C192" s="74"/>
      <c r="D192" s="163"/>
      <c r="E192" s="163"/>
      <c r="F192" s="163"/>
    </row>
    <row r="193" spans="1:6" ht="15" thickBot="1">
      <c r="A193" s="76" t="str">
        <f>'SR Area E'!A59:D59</f>
        <v>C.2.8.2 Gestione ruoli sanzioni amministrative</v>
      </c>
      <c r="B193" s="65"/>
      <c r="C193" s="65"/>
      <c r="D193" s="65"/>
      <c r="E193" s="65"/>
      <c r="F193" s="65"/>
    </row>
    <row r="194" spans="1:6" ht="12.75">
      <c r="A194" s="395" t="s">
        <v>371</v>
      </c>
      <c r="B194" s="396"/>
      <c r="C194" s="66"/>
      <c r="D194" s="472" t="s">
        <v>372</v>
      </c>
      <c r="E194" s="396"/>
      <c r="F194" s="66"/>
    </row>
    <row r="195" spans="1:6" ht="13.5" thickBot="1">
      <c r="A195" s="397"/>
      <c r="B195" s="398"/>
      <c r="C195" s="67"/>
      <c r="D195" s="398"/>
      <c r="E195" s="398"/>
      <c r="F195" s="67"/>
    </row>
    <row r="196" spans="1:6" ht="12.75">
      <c r="A196" s="45" t="s">
        <v>37</v>
      </c>
      <c r="B196" s="68"/>
      <c r="C196" s="69"/>
      <c r="D196" s="46" t="s">
        <v>45</v>
      </c>
      <c r="E196" s="68"/>
      <c r="F196" s="69"/>
    </row>
    <row r="197" spans="1:6" ht="76.5">
      <c r="A197" s="12" t="s">
        <v>44</v>
      </c>
      <c r="B197" s="68"/>
      <c r="C197" s="69"/>
      <c r="D197" s="70" t="s">
        <v>46</v>
      </c>
      <c r="E197" s="68"/>
      <c r="F197" s="69"/>
    </row>
    <row r="198" spans="1:6" ht="12.75">
      <c r="A198" s="71" t="s">
        <v>38</v>
      </c>
      <c r="B198" s="72"/>
      <c r="C198" s="69"/>
      <c r="D198" s="72" t="s">
        <v>47</v>
      </c>
      <c r="E198" s="72"/>
      <c r="F198" s="69"/>
    </row>
    <row r="199" spans="1:6" ht="12.75">
      <c r="A199" s="71" t="s">
        <v>39</v>
      </c>
      <c r="B199" s="72">
        <v>2</v>
      </c>
      <c r="C199" s="69"/>
      <c r="D199" s="72" t="s">
        <v>48</v>
      </c>
      <c r="E199" s="72">
        <v>2</v>
      </c>
      <c r="F199" s="69"/>
    </row>
    <row r="200" spans="1:6" ht="12.75">
      <c r="A200" s="71" t="s">
        <v>40</v>
      </c>
      <c r="B200" s="72"/>
      <c r="C200" s="69"/>
      <c r="D200" s="72" t="s">
        <v>49</v>
      </c>
      <c r="E200" s="72"/>
      <c r="F200" s="69"/>
    </row>
    <row r="201" spans="1:6" ht="25.5">
      <c r="A201" s="71" t="s">
        <v>42</v>
      </c>
      <c r="B201" s="72"/>
      <c r="C201" s="69"/>
      <c r="D201" s="72" t="s">
        <v>50</v>
      </c>
      <c r="E201" s="72"/>
      <c r="F201" s="69"/>
    </row>
    <row r="202" spans="1:6" ht="12.75">
      <c r="A202" s="71" t="s">
        <v>41</v>
      </c>
      <c r="B202" s="72"/>
      <c r="C202" s="69"/>
      <c r="D202" s="72" t="s">
        <v>51</v>
      </c>
      <c r="E202" s="72"/>
      <c r="F202" s="69"/>
    </row>
    <row r="203" spans="1:6" ht="12.75">
      <c r="A203" s="73"/>
      <c r="B203" s="74"/>
      <c r="C203" s="74"/>
      <c r="D203" s="74"/>
      <c r="E203" s="74"/>
      <c r="F203" s="74"/>
    </row>
    <row r="204" spans="1:6" ht="12.75">
      <c r="A204" s="46" t="s">
        <v>52</v>
      </c>
      <c r="B204" s="68"/>
      <c r="C204" s="74"/>
      <c r="D204" s="46" t="s">
        <v>53</v>
      </c>
      <c r="E204" s="68"/>
      <c r="F204" s="74"/>
    </row>
    <row r="205" spans="1:6" ht="63.75">
      <c r="A205" s="14" t="s">
        <v>54</v>
      </c>
      <c r="B205" s="68"/>
      <c r="C205" s="74"/>
      <c r="D205" s="14" t="s">
        <v>95</v>
      </c>
      <c r="E205" s="68"/>
      <c r="F205" s="74"/>
    </row>
    <row r="206" spans="1:6" ht="12.75">
      <c r="A206" s="47" t="s">
        <v>426</v>
      </c>
      <c r="B206" s="72"/>
      <c r="C206" s="74"/>
      <c r="D206" s="72" t="s">
        <v>56</v>
      </c>
      <c r="E206" s="72">
        <v>1</v>
      </c>
      <c r="F206" s="74"/>
    </row>
    <row r="207" spans="1:6" ht="12.75">
      <c r="A207" s="47" t="s">
        <v>429</v>
      </c>
      <c r="B207" s="72"/>
      <c r="C207" s="74"/>
      <c r="D207" s="47" t="s">
        <v>437</v>
      </c>
      <c r="E207" s="72"/>
      <c r="F207" s="74"/>
    </row>
    <row r="208" spans="1:6" ht="12.75">
      <c r="A208" s="47" t="s">
        <v>427</v>
      </c>
      <c r="B208" s="72"/>
      <c r="C208" s="74"/>
      <c r="D208" s="72"/>
      <c r="E208" s="72"/>
      <c r="F208" s="74"/>
    </row>
    <row r="209" spans="1:6" ht="12.75">
      <c r="A209" s="47" t="s">
        <v>428</v>
      </c>
      <c r="B209" s="72"/>
      <c r="C209" s="74"/>
      <c r="D209" s="72"/>
      <c r="E209" s="72"/>
      <c r="F209" s="74"/>
    </row>
    <row r="210" spans="1:6" ht="12.75">
      <c r="A210" s="72" t="s">
        <v>55</v>
      </c>
      <c r="B210" s="72">
        <v>5</v>
      </c>
      <c r="C210" s="74"/>
      <c r="E210" s="72"/>
      <c r="F210" s="74"/>
    </row>
    <row r="211" spans="1:6" ht="12.75">
      <c r="A211" s="74"/>
      <c r="B211" s="74"/>
      <c r="C211" s="74"/>
      <c r="D211" s="74"/>
      <c r="E211" s="74"/>
      <c r="F211" s="74"/>
    </row>
    <row r="212" spans="1:6" ht="12.75">
      <c r="A212" s="46" t="s">
        <v>58</v>
      </c>
      <c r="B212" s="68"/>
      <c r="C212" s="74"/>
      <c r="D212" s="46" t="s">
        <v>59</v>
      </c>
      <c r="E212" s="68"/>
      <c r="F212" s="74"/>
    </row>
    <row r="213" spans="1:6" ht="38.25">
      <c r="A213" s="14" t="s">
        <v>60</v>
      </c>
      <c r="B213" s="68"/>
      <c r="C213" s="74"/>
      <c r="D213" s="14" t="s">
        <v>449</v>
      </c>
      <c r="E213" s="68"/>
      <c r="F213" s="74"/>
    </row>
    <row r="214" spans="1:6" ht="12.75">
      <c r="A214" s="72" t="s">
        <v>61</v>
      </c>
      <c r="B214" s="72">
        <v>1</v>
      </c>
      <c r="C214" s="74"/>
      <c r="D214" s="72" t="s">
        <v>56</v>
      </c>
      <c r="E214" s="72"/>
      <c r="F214" s="74"/>
    </row>
    <row r="215" spans="1:6" ht="12.75">
      <c r="A215" s="164" t="s">
        <v>430</v>
      </c>
      <c r="B215" s="72"/>
      <c r="C215" s="74"/>
      <c r="D215" s="170" t="s">
        <v>445</v>
      </c>
      <c r="E215" s="72"/>
      <c r="F215" s="74"/>
    </row>
    <row r="216" spans="1:6" ht="12.75">
      <c r="A216" s="72" t="s">
        <v>126</v>
      </c>
      <c r="B216" s="72"/>
      <c r="C216" s="74"/>
      <c r="D216" s="170" t="s">
        <v>448</v>
      </c>
      <c r="E216" s="72"/>
      <c r="F216" s="74"/>
    </row>
    <row r="217" spans="1:6" ht="12.75">
      <c r="A217" s="164" t="s">
        <v>431</v>
      </c>
      <c r="B217" s="72"/>
      <c r="C217" s="74"/>
      <c r="D217" s="170" t="s">
        <v>447</v>
      </c>
      <c r="E217" s="72"/>
      <c r="F217" s="74"/>
    </row>
    <row r="218" spans="1:6" ht="12.75">
      <c r="A218" s="72" t="s">
        <v>127</v>
      </c>
      <c r="B218" s="72"/>
      <c r="C218" s="74"/>
      <c r="D218" s="170" t="s">
        <v>446</v>
      </c>
      <c r="E218" s="75">
        <v>5</v>
      </c>
      <c r="F218" s="74"/>
    </row>
    <row r="219" spans="1:6" ht="12.75">
      <c r="A219" s="74"/>
      <c r="B219" s="74"/>
      <c r="C219" s="74"/>
      <c r="D219" s="74"/>
      <c r="E219" s="74"/>
      <c r="F219" s="74"/>
    </row>
    <row r="220" spans="1:6" ht="12.75">
      <c r="A220" s="46" t="s">
        <v>62</v>
      </c>
      <c r="B220" s="68"/>
      <c r="C220" s="74"/>
      <c r="D220" s="46" t="s">
        <v>63</v>
      </c>
      <c r="E220" s="68"/>
      <c r="F220" s="74"/>
    </row>
    <row r="221" spans="1:6" ht="38.25">
      <c r="A221" s="14" t="s">
        <v>64</v>
      </c>
      <c r="B221" s="68"/>
      <c r="C221" s="74"/>
      <c r="D221" s="14" t="s">
        <v>67</v>
      </c>
      <c r="E221" s="68"/>
      <c r="F221" s="74"/>
    </row>
    <row r="222" spans="1:6" ht="12.75">
      <c r="A222" s="72" t="s">
        <v>65</v>
      </c>
      <c r="B222" s="72">
        <v>1</v>
      </c>
      <c r="C222" s="74"/>
      <c r="D222" s="72" t="s">
        <v>68</v>
      </c>
      <c r="E222" s="72"/>
      <c r="F222" s="74"/>
    </row>
    <row r="223" spans="1:6" ht="25.5">
      <c r="A223" s="165" t="s">
        <v>432</v>
      </c>
      <c r="B223" s="72"/>
      <c r="C223" s="74"/>
      <c r="D223" s="72" t="s">
        <v>69</v>
      </c>
      <c r="E223" s="72">
        <v>2</v>
      </c>
      <c r="F223" s="74"/>
    </row>
    <row r="224" spans="1:6" ht="25.5">
      <c r="A224" s="165" t="s">
        <v>433</v>
      </c>
      <c r="B224" s="72"/>
      <c r="C224" s="74"/>
      <c r="D224" s="165" t="s">
        <v>441</v>
      </c>
      <c r="E224" s="72"/>
      <c r="F224" s="74"/>
    </row>
    <row r="225" spans="1:6" ht="25.5">
      <c r="A225" s="166" t="s">
        <v>434</v>
      </c>
      <c r="B225" s="72"/>
      <c r="C225" s="74"/>
      <c r="D225" s="170" t="s">
        <v>442</v>
      </c>
      <c r="E225" s="72"/>
      <c r="F225" s="74"/>
    </row>
    <row r="226" spans="1:6" ht="25.5">
      <c r="A226" s="77" t="s">
        <v>66</v>
      </c>
      <c r="B226" s="72"/>
      <c r="C226" s="74"/>
      <c r="D226" s="170" t="s">
        <v>443</v>
      </c>
      <c r="E226" s="72"/>
      <c r="F226" s="74"/>
    </row>
    <row r="227" spans="1:6" ht="12.75">
      <c r="A227" s="74"/>
      <c r="B227" s="74"/>
      <c r="C227" s="74"/>
      <c r="D227" s="74"/>
      <c r="E227" s="74"/>
      <c r="F227" s="74"/>
    </row>
    <row r="228" spans="1:6" ht="12.75">
      <c r="A228" s="46" t="s">
        <v>70</v>
      </c>
      <c r="B228" s="68"/>
      <c r="C228" s="74"/>
      <c r="D228" s="401"/>
      <c r="E228" s="401"/>
      <c r="F228" s="401"/>
    </row>
    <row r="229" spans="1:6" ht="51">
      <c r="A229" s="14" t="s">
        <v>71</v>
      </c>
      <c r="B229" s="68"/>
      <c r="C229" s="74"/>
      <c r="D229" s="401"/>
      <c r="E229" s="401"/>
      <c r="F229" s="401"/>
    </row>
    <row r="230" spans="1:6" ht="12.75">
      <c r="A230" s="72" t="s">
        <v>56</v>
      </c>
      <c r="B230" s="72">
        <v>1</v>
      </c>
      <c r="C230" s="74"/>
      <c r="D230" s="401"/>
      <c r="E230" s="401"/>
      <c r="F230" s="401"/>
    </row>
    <row r="231" spans="1:6" ht="12.75">
      <c r="A231" s="72" t="s">
        <v>57</v>
      </c>
      <c r="B231" s="72"/>
      <c r="C231" s="74"/>
      <c r="D231" s="401"/>
      <c r="E231" s="401"/>
      <c r="F231" s="401"/>
    </row>
    <row r="232" spans="1:6" ht="12.75">
      <c r="A232" s="74"/>
      <c r="B232" s="74"/>
      <c r="C232" s="74"/>
      <c r="D232" s="163"/>
      <c r="E232" s="163"/>
      <c r="F232" s="163"/>
    </row>
    <row r="233" spans="1:6" ht="12.75">
      <c r="A233" s="46" t="s">
        <v>97</v>
      </c>
      <c r="B233" s="14"/>
      <c r="C233" s="74"/>
      <c r="D233" s="163"/>
      <c r="E233" s="163"/>
      <c r="F233" s="163"/>
    </row>
    <row r="234" spans="1:6" ht="25.5">
      <c r="A234" s="14" t="s">
        <v>72</v>
      </c>
      <c r="B234" s="14"/>
      <c r="C234" s="74"/>
      <c r="D234" s="163"/>
      <c r="E234" s="163"/>
      <c r="F234" s="163"/>
    </row>
    <row r="235" spans="1:6" ht="12.75">
      <c r="A235" s="47" t="s">
        <v>435</v>
      </c>
      <c r="B235" s="72"/>
      <c r="C235" s="74"/>
      <c r="D235" s="163"/>
      <c r="E235" s="163"/>
      <c r="F235" s="163"/>
    </row>
    <row r="236" spans="1:6" ht="12.75">
      <c r="A236" s="72" t="s">
        <v>74</v>
      </c>
      <c r="B236" s="72">
        <v>2</v>
      </c>
      <c r="C236" s="74"/>
      <c r="D236" s="163"/>
      <c r="E236" s="163"/>
      <c r="F236" s="163"/>
    </row>
    <row r="237" spans="1:6" ht="12.75">
      <c r="A237" s="47" t="s">
        <v>436</v>
      </c>
      <c r="B237" s="72"/>
      <c r="C237" s="74"/>
      <c r="D237" s="163"/>
      <c r="E237" s="163"/>
      <c r="F237" s="163"/>
    </row>
    <row r="238" spans="1:6" ht="12.75">
      <c r="A238" s="72" t="s">
        <v>128</v>
      </c>
      <c r="B238" s="72"/>
      <c r="C238" s="74"/>
      <c r="D238" s="163"/>
      <c r="E238" s="163"/>
      <c r="F238" s="163"/>
    </row>
    <row r="239" spans="1:6" ht="12.75">
      <c r="A239" s="72" t="s">
        <v>73</v>
      </c>
      <c r="B239" s="72"/>
      <c r="C239" s="74"/>
      <c r="D239" s="163"/>
      <c r="E239" s="163"/>
      <c r="F239" s="163"/>
    </row>
    <row r="240" spans="1:6" ht="12.75">
      <c r="A240" s="74"/>
      <c r="B240" s="74"/>
      <c r="C240" s="74"/>
      <c r="D240" s="163"/>
      <c r="E240" s="163"/>
      <c r="F240" s="163"/>
    </row>
  </sheetData>
  <sheetProtection/>
  <mergeCells count="15">
    <mergeCell ref="D180:F183"/>
    <mergeCell ref="A194:B195"/>
    <mergeCell ref="D194:E195"/>
    <mergeCell ref="D228:F231"/>
    <mergeCell ref="A98:B99"/>
    <mergeCell ref="D98:E99"/>
    <mergeCell ref="D132:F135"/>
    <mergeCell ref="A146:B147"/>
    <mergeCell ref="D146:E147"/>
    <mergeCell ref="D84:F87"/>
    <mergeCell ref="A2:B3"/>
    <mergeCell ref="D2:E3"/>
    <mergeCell ref="D36:F39"/>
    <mergeCell ref="A50:B51"/>
    <mergeCell ref="D50:E51"/>
  </mergeCells>
  <printOptions/>
  <pageMargins left="0.25" right="0.25" top="0.75" bottom="0.75" header="0.3" footer="0.3"/>
  <pageSetup fitToHeight="0" fitToWidth="1" orientation="portrait" paperSize="9" scale="52" r:id="rId1"/>
</worksheet>
</file>

<file path=xl/worksheets/sheet18.xml><?xml version="1.0" encoding="utf-8"?>
<worksheet xmlns="http://schemas.openxmlformats.org/spreadsheetml/2006/main" xmlns:r="http://schemas.openxmlformats.org/officeDocument/2006/relationships">
  <sheetPr>
    <pageSetUpPr fitToPage="1"/>
  </sheetPr>
  <dimension ref="A1:F96"/>
  <sheetViews>
    <sheetView zoomScale="80" zoomScaleNormal="80" zoomScalePageLayoutView="0" workbookViewId="0" topLeftCell="A103">
      <selection activeCell="A1" sqref="A1"/>
    </sheetView>
  </sheetViews>
  <sheetFormatPr defaultColWidth="11.421875" defaultRowHeight="12.75"/>
  <cols>
    <col min="1" max="1" width="71.00390625" style="0" customWidth="1"/>
    <col min="2" max="2" width="2.28125" style="0" bestFit="1" customWidth="1"/>
    <col min="3" max="3" width="2.140625" style="0" customWidth="1"/>
    <col min="4" max="4" width="70.8515625" style="0" customWidth="1"/>
    <col min="5" max="5" width="2.28125" style="0" bestFit="1" customWidth="1"/>
    <col min="6" max="6" width="2.140625" style="0" customWidth="1"/>
  </cols>
  <sheetData>
    <row r="1" spans="1:6" ht="15" thickBot="1">
      <c r="A1" s="76" t="str">
        <f>'SR Area F'!A3:D3</f>
        <v>C.2.6.1 Gestione mediazione e conciliazioni</v>
      </c>
      <c r="B1" s="65"/>
      <c r="C1" s="65"/>
      <c r="D1" s="65"/>
      <c r="E1" s="65"/>
      <c r="F1" s="65"/>
    </row>
    <row r="2" spans="1:6" ht="12.75" customHeight="1">
      <c r="A2" s="395" t="s">
        <v>606</v>
      </c>
      <c r="B2" s="396"/>
      <c r="C2" s="66"/>
      <c r="D2" s="472" t="s">
        <v>607</v>
      </c>
      <c r="E2" s="396"/>
      <c r="F2" s="66"/>
    </row>
    <row r="3" spans="1:6" ht="30" customHeight="1" thickBot="1">
      <c r="A3" s="397"/>
      <c r="B3" s="398"/>
      <c r="C3" s="67"/>
      <c r="D3" s="398"/>
      <c r="E3" s="398"/>
      <c r="F3" s="67"/>
    </row>
    <row r="4" spans="1:6" ht="12.75">
      <c r="A4" s="45" t="s">
        <v>37</v>
      </c>
      <c r="B4" s="68"/>
      <c r="C4" s="69"/>
      <c r="D4" s="46" t="s">
        <v>45</v>
      </c>
      <c r="E4" s="68"/>
      <c r="F4" s="69"/>
    </row>
    <row r="5" spans="1:6" ht="76.5">
      <c r="A5" s="12" t="s">
        <v>44</v>
      </c>
      <c r="B5" s="68"/>
      <c r="C5" s="69"/>
      <c r="D5" s="70" t="s">
        <v>46</v>
      </c>
      <c r="E5" s="68"/>
      <c r="F5" s="69"/>
    </row>
    <row r="6" spans="1:6" ht="12.75">
      <c r="A6" s="71" t="s">
        <v>38</v>
      </c>
      <c r="B6" s="72"/>
      <c r="C6" s="69"/>
      <c r="D6" s="72" t="s">
        <v>47</v>
      </c>
      <c r="E6" s="72"/>
      <c r="F6" s="69"/>
    </row>
    <row r="7" spans="1:6" ht="12.75">
      <c r="A7" s="71" t="s">
        <v>39</v>
      </c>
      <c r="B7" s="72">
        <v>2</v>
      </c>
      <c r="C7" s="69"/>
      <c r="D7" s="72" t="s">
        <v>48</v>
      </c>
      <c r="E7" s="72">
        <v>2</v>
      </c>
      <c r="F7" s="69"/>
    </row>
    <row r="8" spans="1:6" ht="12.75">
      <c r="A8" s="71" t="s">
        <v>40</v>
      </c>
      <c r="B8" s="72"/>
      <c r="C8" s="69"/>
      <c r="D8" s="72" t="s">
        <v>49</v>
      </c>
      <c r="E8" s="72"/>
      <c r="F8" s="69"/>
    </row>
    <row r="9" spans="1:6" ht="25.5">
      <c r="A9" s="71" t="s">
        <v>42</v>
      </c>
      <c r="B9" s="72"/>
      <c r="C9" s="69"/>
      <c r="D9" s="72" t="s">
        <v>50</v>
      </c>
      <c r="E9" s="72"/>
      <c r="F9" s="69"/>
    </row>
    <row r="10" spans="1:6" ht="12.75">
      <c r="A10" s="71" t="s">
        <v>41</v>
      </c>
      <c r="B10" s="72"/>
      <c r="C10" s="69"/>
      <c r="D10" s="72" t="s">
        <v>51</v>
      </c>
      <c r="E10" s="72"/>
      <c r="F10" s="69"/>
    </row>
    <row r="11" spans="1:6" ht="12.75">
      <c r="A11" s="73"/>
      <c r="B11" s="74"/>
      <c r="C11" s="74"/>
      <c r="D11" s="74"/>
      <c r="E11" s="74"/>
      <c r="F11" s="74"/>
    </row>
    <row r="12" spans="1:6" ht="12.75">
      <c r="A12" s="46" t="s">
        <v>52</v>
      </c>
      <c r="B12" s="68"/>
      <c r="C12" s="74"/>
      <c r="D12" s="46" t="s">
        <v>53</v>
      </c>
      <c r="E12" s="68"/>
      <c r="F12" s="74"/>
    </row>
    <row r="13" spans="1:6" ht="63.75">
      <c r="A13" s="14" t="s">
        <v>54</v>
      </c>
      <c r="B13" s="68"/>
      <c r="C13" s="74"/>
      <c r="D13" s="14" t="s">
        <v>95</v>
      </c>
      <c r="E13" s="68"/>
      <c r="F13" s="74"/>
    </row>
    <row r="14" spans="1:6" ht="12.75">
      <c r="A14" s="47" t="s">
        <v>426</v>
      </c>
      <c r="B14" s="72"/>
      <c r="C14" s="74"/>
      <c r="D14" s="72" t="s">
        <v>56</v>
      </c>
      <c r="E14" s="72">
        <v>1</v>
      </c>
      <c r="F14" s="74"/>
    </row>
    <row r="15" spans="1:6" ht="12.75">
      <c r="A15" s="47" t="s">
        <v>429</v>
      </c>
      <c r="B15" s="72"/>
      <c r="C15" s="74"/>
      <c r="D15" s="47" t="s">
        <v>437</v>
      </c>
      <c r="E15" s="72"/>
      <c r="F15" s="74"/>
    </row>
    <row r="16" spans="1:6" ht="12.75">
      <c r="A16" s="47" t="s">
        <v>427</v>
      </c>
      <c r="B16" s="72"/>
      <c r="C16" s="74"/>
      <c r="D16" s="72"/>
      <c r="E16" s="72"/>
      <c r="F16" s="74"/>
    </row>
    <row r="17" spans="1:6" ht="12.75">
      <c r="A17" s="47" t="s">
        <v>428</v>
      </c>
      <c r="B17" s="72"/>
      <c r="C17" s="74"/>
      <c r="D17" s="72"/>
      <c r="E17" s="72"/>
      <c r="F17" s="74"/>
    </row>
    <row r="18" spans="1:6" ht="12.75">
      <c r="A18" s="72" t="s">
        <v>55</v>
      </c>
      <c r="B18" s="72">
        <v>5</v>
      </c>
      <c r="C18" s="74"/>
      <c r="E18" s="72"/>
      <c r="F18" s="74"/>
    </row>
    <row r="19" spans="1:6" ht="12.75">
      <c r="A19" s="74"/>
      <c r="B19" s="74"/>
      <c r="C19" s="74"/>
      <c r="D19" s="74"/>
      <c r="E19" s="74"/>
      <c r="F19" s="74"/>
    </row>
    <row r="20" spans="1:6" ht="12.75">
      <c r="A20" s="46" t="s">
        <v>58</v>
      </c>
      <c r="B20" s="68"/>
      <c r="C20" s="74"/>
      <c r="D20" s="46" t="s">
        <v>59</v>
      </c>
      <c r="E20" s="68"/>
      <c r="F20" s="74"/>
    </row>
    <row r="21" spans="1:6" ht="38.25">
      <c r="A21" s="14" t="s">
        <v>60</v>
      </c>
      <c r="B21" s="68"/>
      <c r="C21" s="74"/>
      <c r="D21" s="14" t="s">
        <v>449</v>
      </c>
      <c r="E21" s="68"/>
      <c r="F21" s="74"/>
    </row>
    <row r="22" spans="1:6" ht="12.75">
      <c r="A22" s="72" t="s">
        <v>61</v>
      </c>
      <c r="B22" s="72">
        <v>1</v>
      </c>
      <c r="C22" s="74"/>
      <c r="D22" s="72" t="s">
        <v>56</v>
      </c>
      <c r="E22" s="72"/>
      <c r="F22" s="74"/>
    </row>
    <row r="23" spans="1:6" ht="12.75">
      <c r="A23" s="164" t="s">
        <v>430</v>
      </c>
      <c r="B23" s="72"/>
      <c r="C23" s="74"/>
      <c r="D23" s="170" t="s">
        <v>445</v>
      </c>
      <c r="E23" s="72">
        <v>2</v>
      </c>
      <c r="F23" s="74"/>
    </row>
    <row r="24" spans="1:6" ht="12.75">
      <c r="A24" s="72" t="s">
        <v>126</v>
      </c>
      <c r="B24" s="72"/>
      <c r="C24" s="74"/>
      <c r="D24" s="170" t="s">
        <v>448</v>
      </c>
      <c r="E24" s="72"/>
      <c r="F24" s="74"/>
    </row>
    <row r="25" spans="1:6" ht="12.75">
      <c r="A25" s="164" t="s">
        <v>431</v>
      </c>
      <c r="B25" s="72"/>
      <c r="C25" s="74"/>
      <c r="D25" s="170" t="s">
        <v>447</v>
      </c>
      <c r="E25" s="72"/>
      <c r="F25" s="74"/>
    </row>
    <row r="26" spans="1:6" ht="12.75">
      <c r="A26" s="72" t="s">
        <v>127</v>
      </c>
      <c r="B26" s="72"/>
      <c r="C26" s="74"/>
      <c r="D26" s="170" t="s">
        <v>446</v>
      </c>
      <c r="E26" s="75"/>
      <c r="F26" s="74"/>
    </row>
    <row r="27" spans="1:6" ht="12.75">
      <c r="A27" s="74"/>
      <c r="B27" s="74"/>
      <c r="C27" s="74"/>
      <c r="D27" s="74"/>
      <c r="E27" s="74"/>
      <c r="F27" s="74"/>
    </row>
    <row r="28" spans="1:6" ht="12.75">
      <c r="A28" s="46" t="s">
        <v>62</v>
      </c>
      <c r="B28" s="68"/>
      <c r="C28" s="74"/>
      <c r="D28" s="46" t="s">
        <v>63</v>
      </c>
      <c r="E28" s="68"/>
      <c r="F28" s="74"/>
    </row>
    <row r="29" spans="1:6" ht="38.25">
      <c r="A29" s="14" t="s">
        <v>64</v>
      </c>
      <c r="B29" s="68"/>
      <c r="C29" s="74"/>
      <c r="D29" s="14" t="s">
        <v>67</v>
      </c>
      <c r="E29" s="68"/>
      <c r="F29" s="74"/>
    </row>
    <row r="30" spans="1:6" ht="12.75">
      <c r="A30" s="72" t="s">
        <v>65</v>
      </c>
      <c r="B30" s="72"/>
      <c r="C30" s="74"/>
      <c r="D30" s="72" t="s">
        <v>68</v>
      </c>
      <c r="E30" s="72"/>
      <c r="F30" s="74"/>
    </row>
    <row r="31" spans="1:6" ht="25.5">
      <c r="A31" s="165" t="s">
        <v>432</v>
      </c>
      <c r="B31" s="72"/>
      <c r="C31" s="74"/>
      <c r="D31" s="72" t="s">
        <v>69</v>
      </c>
      <c r="E31" s="72"/>
      <c r="F31" s="74"/>
    </row>
    <row r="32" spans="1:6" ht="25.5">
      <c r="A32" s="165" t="s">
        <v>433</v>
      </c>
      <c r="B32" s="72">
        <v>3</v>
      </c>
      <c r="C32" s="74"/>
      <c r="D32" s="165" t="s">
        <v>441</v>
      </c>
      <c r="E32" s="72">
        <v>3</v>
      </c>
      <c r="F32" s="74"/>
    </row>
    <row r="33" spans="1:6" ht="25.5">
      <c r="A33" s="166" t="s">
        <v>434</v>
      </c>
      <c r="B33" s="72"/>
      <c r="C33" s="74"/>
      <c r="D33" s="170" t="s">
        <v>442</v>
      </c>
      <c r="E33" s="72"/>
      <c r="F33" s="74"/>
    </row>
    <row r="34" spans="1:6" ht="25.5">
      <c r="A34" s="77" t="s">
        <v>66</v>
      </c>
      <c r="B34" s="72"/>
      <c r="C34" s="74"/>
      <c r="D34" s="170" t="s">
        <v>443</v>
      </c>
      <c r="E34" s="72"/>
      <c r="F34" s="74"/>
    </row>
    <row r="35" spans="1:6" ht="12.75">
      <c r="A35" s="74"/>
      <c r="B35" s="74"/>
      <c r="C35" s="74"/>
      <c r="D35" s="74"/>
      <c r="E35" s="74"/>
      <c r="F35" s="74"/>
    </row>
    <row r="36" spans="1:6" ht="12.75">
      <c r="A36" s="46" t="s">
        <v>70</v>
      </c>
      <c r="B36" s="68"/>
      <c r="C36" s="74"/>
      <c r="D36" s="401"/>
      <c r="E36" s="401"/>
      <c r="F36" s="401"/>
    </row>
    <row r="37" spans="1:6" ht="51">
      <c r="A37" s="14" t="s">
        <v>71</v>
      </c>
      <c r="B37" s="68"/>
      <c r="C37" s="74"/>
      <c r="D37" s="401"/>
      <c r="E37" s="401"/>
      <c r="F37" s="401"/>
    </row>
    <row r="38" spans="1:6" ht="12.75">
      <c r="A38" s="72" t="s">
        <v>56</v>
      </c>
      <c r="B38" s="72">
        <v>1</v>
      </c>
      <c r="C38" s="74"/>
      <c r="D38" s="401"/>
      <c r="E38" s="401"/>
      <c r="F38" s="401"/>
    </row>
    <row r="39" spans="1:6" ht="12.75" customHeight="1">
      <c r="A39" s="72" t="s">
        <v>57</v>
      </c>
      <c r="B39" s="72"/>
      <c r="C39" s="74"/>
      <c r="D39" s="401"/>
      <c r="E39" s="401"/>
      <c r="F39" s="401"/>
    </row>
    <row r="40" spans="1:6" ht="24" customHeight="1">
      <c r="A40" s="74"/>
      <c r="B40" s="74"/>
      <c r="C40" s="74"/>
      <c r="D40" s="163"/>
      <c r="E40" s="163"/>
      <c r="F40" s="163"/>
    </row>
    <row r="41" spans="1:6" ht="12.75">
      <c r="A41" s="46" t="s">
        <v>97</v>
      </c>
      <c r="B41" s="14"/>
      <c r="C41" s="74"/>
      <c r="D41" s="163"/>
      <c r="E41" s="163"/>
      <c r="F41" s="163"/>
    </row>
    <row r="42" spans="1:6" ht="25.5">
      <c r="A42" s="14" t="s">
        <v>72</v>
      </c>
      <c r="B42" s="14"/>
      <c r="C42" s="74"/>
      <c r="D42" s="163"/>
      <c r="E42" s="163"/>
      <c r="F42" s="163"/>
    </row>
    <row r="43" spans="1:6" ht="12.75">
      <c r="A43" s="47" t="s">
        <v>435</v>
      </c>
      <c r="B43" s="72"/>
      <c r="C43" s="74"/>
      <c r="D43" s="163"/>
      <c r="E43" s="163"/>
      <c r="F43" s="163"/>
    </row>
    <row r="44" spans="1:6" ht="12.75">
      <c r="A44" s="72" t="s">
        <v>74</v>
      </c>
      <c r="B44" s="72">
        <v>2</v>
      </c>
      <c r="C44" s="74"/>
      <c r="D44" s="163"/>
      <c r="E44" s="163"/>
      <c r="F44" s="163"/>
    </row>
    <row r="45" spans="1:6" ht="12.75">
      <c r="A45" s="47" t="s">
        <v>436</v>
      </c>
      <c r="B45" s="72"/>
      <c r="C45" s="74"/>
      <c r="D45" s="163"/>
      <c r="E45" s="163"/>
      <c r="F45" s="163"/>
    </row>
    <row r="46" spans="1:6" ht="12.75">
      <c r="A46" s="72" t="s">
        <v>128</v>
      </c>
      <c r="B46" s="72"/>
      <c r="C46" s="74"/>
      <c r="D46" s="163"/>
      <c r="E46" s="163"/>
      <c r="F46" s="163"/>
    </row>
    <row r="47" spans="1:6" ht="12.75">
      <c r="A47" s="72" t="s">
        <v>73</v>
      </c>
      <c r="B47" s="72"/>
      <c r="C47" s="74"/>
      <c r="D47" s="163"/>
      <c r="E47" s="163"/>
      <c r="F47" s="163"/>
    </row>
    <row r="48" spans="1:6" ht="12.75">
      <c r="A48" s="74"/>
      <c r="B48" s="74"/>
      <c r="C48" s="74"/>
      <c r="D48" s="163"/>
      <c r="E48" s="163"/>
      <c r="F48" s="163"/>
    </row>
    <row r="49" spans="1:6" ht="15" thickBot="1">
      <c r="A49" s="76" t="str">
        <f>'SR Area F'!A17:D17</f>
        <v>C.2.6.2. Gestione arbitrati</v>
      </c>
      <c r="B49" s="65"/>
      <c r="C49" s="65"/>
      <c r="D49" s="65"/>
      <c r="E49" s="65"/>
      <c r="F49" s="65"/>
    </row>
    <row r="50" spans="1:6" ht="12.75">
      <c r="A50" s="395" t="s">
        <v>606</v>
      </c>
      <c r="B50" s="396"/>
      <c r="C50" s="66"/>
      <c r="D50" s="472" t="s">
        <v>607</v>
      </c>
      <c r="E50" s="396"/>
      <c r="F50" s="66"/>
    </row>
    <row r="51" spans="1:6" ht="13.5" thickBot="1">
      <c r="A51" s="397"/>
      <c r="B51" s="398"/>
      <c r="C51" s="67"/>
      <c r="D51" s="398"/>
      <c r="E51" s="398"/>
      <c r="F51" s="67"/>
    </row>
    <row r="52" spans="1:6" ht="12.75">
      <c r="A52" s="45" t="s">
        <v>37</v>
      </c>
      <c r="B52" s="68"/>
      <c r="C52" s="69"/>
      <c r="D52" s="46" t="s">
        <v>45</v>
      </c>
      <c r="E52" s="68"/>
      <c r="F52" s="69"/>
    </row>
    <row r="53" spans="1:6" ht="76.5">
      <c r="A53" s="12" t="s">
        <v>44</v>
      </c>
      <c r="B53" s="68"/>
      <c r="C53" s="69"/>
      <c r="D53" s="70" t="s">
        <v>46</v>
      </c>
      <c r="E53" s="68"/>
      <c r="F53" s="69"/>
    </row>
    <row r="54" spans="1:6" ht="12.75">
      <c r="A54" s="71" t="s">
        <v>38</v>
      </c>
      <c r="B54" s="72"/>
      <c r="C54" s="69"/>
      <c r="D54" s="72" t="s">
        <v>47</v>
      </c>
      <c r="E54" s="72"/>
      <c r="F54" s="69"/>
    </row>
    <row r="55" spans="1:6" ht="12.75">
      <c r="A55" s="71" t="s">
        <v>39</v>
      </c>
      <c r="B55" s="72"/>
      <c r="C55" s="69"/>
      <c r="D55" s="72" t="s">
        <v>48</v>
      </c>
      <c r="E55" s="72">
        <v>2</v>
      </c>
      <c r="F55" s="69"/>
    </row>
    <row r="56" spans="1:6" ht="12.75">
      <c r="A56" s="71" t="s">
        <v>40</v>
      </c>
      <c r="B56" s="72"/>
      <c r="C56" s="69"/>
      <c r="D56" s="72" t="s">
        <v>49</v>
      </c>
      <c r="E56" s="72"/>
      <c r="F56" s="69"/>
    </row>
    <row r="57" spans="1:6" ht="25.5">
      <c r="A57" s="71" t="s">
        <v>42</v>
      </c>
      <c r="B57" s="72">
        <v>4</v>
      </c>
      <c r="C57" s="69"/>
      <c r="D57" s="72" t="s">
        <v>50</v>
      </c>
      <c r="E57" s="72"/>
      <c r="F57" s="69"/>
    </row>
    <row r="58" spans="1:6" ht="12.75">
      <c r="A58" s="71" t="s">
        <v>41</v>
      </c>
      <c r="B58" s="72"/>
      <c r="C58" s="69"/>
      <c r="D58" s="72" t="s">
        <v>51</v>
      </c>
      <c r="E58" s="72"/>
      <c r="F58" s="69"/>
    </row>
    <row r="59" spans="1:6" ht="12.75">
      <c r="A59" s="73"/>
      <c r="B59" s="74"/>
      <c r="C59" s="74"/>
      <c r="D59" s="74"/>
      <c r="E59" s="74"/>
      <c r="F59" s="74"/>
    </row>
    <row r="60" spans="1:6" ht="12.75">
      <c r="A60" s="46" t="s">
        <v>52</v>
      </c>
      <c r="B60" s="68"/>
      <c r="C60" s="74"/>
      <c r="D60" s="46" t="s">
        <v>53</v>
      </c>
      <c r="E60" s="68"/>
      <c r="F60" s="74"/>
    </row>
    <row r="61" spans="1:6" ht="63.75">
      <c r="A61" s="14" t="s">
        <v>54</v>
      </c>
      <c r="B61" s="68"/>
      <c r="C61" s="74"/>
      <c r="D61" s="14" t="s">
        <v>95</v>
      </c>
      <c r="E61" s="68"/>
      <c r="F61" s="74"/>
    </row>
    <row r="62" spans="1:6" ht="12.75">
      <c r="A62" s="47" t="s">
        <v>426</v>
      </c>
      <c r="B62" s="72"/>
      <c r="C62" s="74"/>
      <c r="D62" s="72" t="s">
        <v>56</v>
      </c>
      <c r="E62" s="72">
        <v>1</v>
      </c>
      <c r="F62" s="74"/>
    </row>
    <row r="63" spans="1:6" ht="12.75">
      <c r="A63" s="47" t="s">
        <v>429</v>
      </c>
      <c r="B63" s="72"/>
      <c r="C63" s="74"/>
      <c r="D63" s="47" t="s">
        <v>437</v>
      </c>
      <c r="E63" s="72"/>
      <c r="F63" s="74"/>
    </row>
    <row r="64" spans="1:6" ht="12.75">
      <c r="A64" s="47" t="s">
        <v>427</v>
      </c>
      <c r="B64" s="72"/>
      <c r="C64" s="74"/>
      <c r="D64" s="72"/>
      <c r="E64" s="72"/>
      <c r="F64" s="74"/>
    </row>
    <row r="65" spans="1:6" ht="12.75">
      <c r="A65" s="47" t="s">
        <v>428</v>
      </c>
      <c r="B65" s="72"/>
      <c r="C65" s="74"/>
      <c r="D65" s="72"/>
      <c r="E65" s="72"/>
      <c r="F65" s="74"/>
    </row>
    <row r="66" spans="1:6" ht="12.75">
      <c r="A66" s="72" t="s">
        <v>55</v>
      </c>
      <c r="B66" s="72">
        <v>5</v>
      </c>
      <c r="C66" s="74"/>
      <c r="E66" s="72"/>
      <c r="F66" s="74"/>
    </row>
    <row r="67" spans="1:6" ht="12.75">
      <c r="A67" s="74"/>
      <c r="B67" s="74"/>
      <c r="C67" s="74"/>
      <c r="D67" s="74"/>
      <c r="E67" s="74"/>
      <c r="F67" s="74"/>
    </row>
    <row r="68" spans="1:6" ht="12.75">
      <c r="A68" s="46" t="s">
        <v>58</v>
      </c>
      <c r="B68" s="68"/>
      <c r="C68" s="74"/>
      <c r="D68" s="46" t="s">
        <v>59</v>
      </c>
      <c r="E68" s="68"/>
      <c r="F68" s="74"/>
    </row>
    <row r="69" spans="1:6" ht="38.25">
      <c r="A69" s="14" t="s">
        <v>60</v>
      </c>
      <c r="B69" s="68"/>
      <c r="C69" s="74"/>
      <c r="D69" s="14" t="s">
        <v>449</v>
      </c>
      <c r="E69" s="68"/>
      <c r="F69" s="74"/>
    </row>
    <row r="70" spans="1:6" ht="12.75">
      <c r="A70" s="72" t="s">
        <v>61</v>
      </c>
      <c r="B70" s="72">
        <v>1</v>
      </c>
      <c r="C70" s="74"/>
      <c r="D70" s="72" t="s">
        <v>56</v>
      </c>
      <c r="E70" s="72">
        <v>1</v>
      </c>
      <c r="F70" s="74"/>
    </row>
    <row r="71" spans="1:6" ht="12.75">
      <c r="A71" s="164" t="s">
        <v>430</v>
      </c>
      <c r="B71" s="72"/>
      <c r="C71" s="74"/>
      <c r="D71" s="170" t="s">
        <v>445</v>
      </c>
      <c r="E71" s="72"/>
      <c r="F71" s="74"/>
    </row>
    <row r="72" spans="1:6" ht="12.75">
      <c r="A72" s="72" t="s">
        <v>126</v>
      </c>
      <c r="B72" s="72"/>
      <c r="C72" s="74"/>
      <c r="D72" s="170" t="s">
        <v>448</v>
      </c>
      <c r="E72" s="72"/>
      <c r="F72" s="74"/>
    </row>
    <row r="73" spans="1:6" ht="12.75">
      <c r="A73" s="164" t="s">
        <v>431</v>
      </c>
      <c r="B73" s="72"/>
      <c r="C73" s="74"/>
      <c r="D73" s="170" t="s">
        <v>447</v>
      </c>
      <c r="E73" s="72"/>
      <c r="F73" s="74"/>
    </row>
    <row r="74" spans="1:6" ht="12.75">
      <c r="A74" s="72" t="s">
        <v>127</v>
      </c>
      <c r="B74" s="72"/>
      <c r="C74" s="74"/>
      <c r="D74" s="170" t="s">
        <v>446</v>
      </c>
      <c r="E74" s="75"/>
      <c r="F74" s="74"/>
    </row>
    <row r="75" spans="1:6" ht="12.75">
      <c r="A75" s="74"/>
      <c r="B75" s="74"/>
      <c r="C75" s="74"/>
      <c r="D75" s="74"/>
      <c r="E75" s="74"/>
      <c r="F75" s="74"/>
    </row>
    <row r="76" spans="1:6" ht="12.75" customHeight="1">
      <c r="A76" s="46" t="s">
        <v>62</v>
      </c>
      <c r="B76" s="68"/>
      <c r="C76" s="74"/>
      <c r="D76" s="46" t="s">
        <v>63</v>
      </c>
      <c r="E76" s="68"/>
      <c r="F76" s="74"/>
    </row>
    <row r="77" spans="1:6" ht="38.25">
      <c r="A77" s="14" t="s">
        <v>64</v>
      </c>
      <c r="B77" s="68"/>
      <c r="C77" s="74"/>
      <c r="D77" s="14" t="s">
        <v>67</v>
      </c>
      <c r="E77" s="68"/>
      <c r="F77" s="74"/>
    </row>
    <row r="78" spans="1:6" ht="12.75">
      <c r="A78" s="72" t="s">
        <v>65</v>
      </c>
      <c r="B78" s="72"/>
      <c r="C78" s="74"/>
      <c r="D78" s="72" t="s">
        <v>68</v>
      </c>
      <c r="E78" s="72"/>
      <c r="F78" s="74"/>
    </row>
    <row r="79" spans="1:6" ht="25.5">
      <c r="A79" s="165" t="s">
        <v>432</v>
      </c>
      <c r="B79" s="72"/>
      <c r="C79" s="74"/>
      <c r="D79" s="72" t="s">
        <v>69</v>
      </c>
      <c r="E79" s="72"/>
      <c r="F79" s="74"/>
    </row>
    <row r="80" spans="1:6" ht="25.5">
      <c r="A80" s="165" t="s">
        <v>433</v>
      </c>
      <c r="B80" s="72">
        <v>3</v>
      </c>
      <c r="C80" s="74"/>
      <c r="D80" s="165" t="s">
        <v>441</v>
      </c>
      <c r="E80" s="72">
        <v>3</v>
      </c>
      <c r="F80" s="74"/>
    </row>
    <row r="81" spans="1:6" ht="25.5">
      <c r="A81" s="166" t="s">
        <v>434</v>
      </c>
      <c r="B81" s="72"/>
      <c r="C81" s="74"/>
      <c r="D81" s="170" t="s">
        <v>442</v>
      </c>
      <c r="E81" s="72"/>
      <c r="F81" s="74"/>
    </row>
    <row r="82" spans="1:6" ht="25.5">
      <c r="A82" s="77" t="s">
        <v>66</v>
      </c>
      <c r="B82" s="72"/>
      <c r="C82" s="74"/>
      <c r="D82" s="170" t="s">
        <v>443</v>
      </c>
      <c r="E82" s="72"/>
      <c r="F82" s="74"/>
    </row>
    <row r="83" spans="1:6" ht="12.75">
      <c r="A83" s="74"/>
      <c r="B83" s="74"/>
      <c r="C83" s="74"/>
      <c r="D83" s="74"/>
      <c r="E83" s="74"/>
      <c r="F83" s="74"/>
    </row>
    <row r="84" spans="1:6" ht="12.75">
      <c r="A84" s="46" t="s">
        <v>70</v>
      </c>
      <c r="B84" s="68"/>
      <c r="C84" s="74"/>
      <c r="D84" s="401"/>
      <c r="E84" s="401"/>
      <c r="F84" s="401"/>
    </row>
    <row r="85" spans="1:6" ht="51">
      <c r="A85" s="14" t="s">
        <v>71</v>
      </c>
      <c r="B85" s="68"/>
      <c r="C85" s="74"/>
      <c r="D85" s="401"/>
      <c r="E85" s="401"/>
      <c r="F85" s="401"/>
    </row>
    <row r="86" spans="1:6" ht="12.75">
      <c r="A86" s="72" t="s">
        <v>56</v>
      </c>
      <c r="B86" s="72">
        <v>1</v>
      </c>
      <c r="C86" s="74"/>
      <c r="D86" s="401"/>
      <c r="E86" s="401"/>
      <c r="F86" s="401"/>
    </row>
    <row r="87" spans="1:6" ht="12.75">
      <c r="A87" s="72" t="s">
        <v>57</v>
      </c>
      <c r="B87" s="72"/>
      <c r="C87" s="74"/>
      <c r="D87" s="401"/>
      <c r="E87" s="401"/>
      <c r="F87" s="401"/>
    </row>
    <row r="88" spans="1:6" ht="12.75">
      <c r="A88" s="74"/>
      <c r="B88" s="74"/>
      <c r="C88" s="74"/>
      <c r="D88" s="163"/>
      <c r="E88" s="163"/>
      <c r="F88" s="163"/>
    </row>
    <row r="89" spans="1:6" ht="12.75">
      <c r="A89" s="46" t="s">
        <v>97</v>
      </c>
      <c r="B89" s="14"/>
      <c r="C89" s="74"/>
      <c r="D89" s="163"/>
      <c r="E89" s="163"/>
      <c r="F89" s="163"/>
    </row>
    <row r="90" spans="1:6" ht="25.5">
      <c r="A90" s="14" t="s">
        <v>72</v>
      </c>
      <c r="B90" s="14"/>
      <c r="C90" s="74"/>
      <c r="D90" s="163"/>
      <c r="E90" s="163"/>
      <c r="F90" s="163"/>
    </row>
    <row r="91" spans="1:6" ht="12.75">
      <c r="A91" s="47" t="s">
        <v>435</v>
      </c>
      <c r="B91" s="72"/>
      <c r="C91" s="74"/>
      <c r="D91" s="163"/>
      <c r="E91" s="163"/>
      <c r="F91" s="163"/>
    </row>
    <row r="92" spans="1:6" ht="12.75">
      <c r="A92" s="72" t="s">
        <v>74</v>
      </c>
      <c r="B92" s="72"/>
      <c r="C92" s="74"/>
      <c r="D92" s="163"/>
      <c r="E92" s="163"/>
      <c r="F92" s="163"/>
    </row>
    <row r="93" spans="1:6" ht="12.75">
      <c r="A93" s="47" t="s">
        <v>436</v>
      </c>
      <c r="B93" s="72">
        <v>3</v>
      </c>
      <c r="C93" s="74"/>
      <c r="D93" s="163"/>
      <c r="E93" s="163"/>
      <c r="F93" s="163"/>
    </row>
    <row r="94" spans="1:6" ht="12.75">
      <c r="A94" s="72" t="s">
        <v>128</v>
      </c>
      <c r="B94" s="72"/>
      <c r="C94" s="74"/>
      <c r="D94" s="163"/>
      <c r="E94" s="163"/>
      <c r="F94" s="163"/>
    </row>
    <row r="95" spans="1:6" ht="12.75">
      <c r="A95" s="72" t="s">
        <v>73</v>
      </c>
      <c r="B95" s="72"/>
      <c r="C95" s="74"/>
      <c r="D95" s="163"/>
      <c r="E95" s="163"/>
      <c r="F95" s="163"/>
    </row>
    <row r="96" spans="1:6" ht="12.75">
      <c r="A96" s="74"/>
      <c r="B96" s="74"/>
      <c r="C96" s="74"/>
      <c r="D96" s="163"/>
      <c r="E96" s="163"/>
      <c r="F96" s="163"/>
    </row>
    <row r="113" ht="12.75" customHeight="1"/>
    <row r="150" ht="12.75" customHeight="1"/>
    <row r="187" ht="12.75" customHeight="1"/>
    <row r="224" ht="12.75" customHeight="1"/>
    <row r="261" ht="12.75" customHeight="1"/>
  </sheetData>
  <sheetProtection/>
  <mergeCells count="6">
    <mergeCell ref="D84:F87"/>
    <mergeCell ref="A2:B3"/>
    <mergeCell ref="D2:E3"/>
    <mergeCell ref="D36:F39"/>
    <mergeCell ref="A50:B51"/>
    <mergeCell ref="D50:E51"/>
  </mergeCells>
  <printOptions/>
  <pageMargins left="0.25" right="0.25" top="0.75" bottom="0.75" header="0.3" footer="0.3"/>
  <pageSetup fitToHeight="0" fitToWidth="1" orientation="portrait" paperSize="9" scale="52" r:id="rId1"/>
</worksheet>
</file>

<file path=xl/worksheets/sheet2.xml><?xml version="1.0" encoding="utf-8"?>
<worksheet xmlns="http://schemas.openxmlformats.org/spreadsheetml/2006/main" xmlns:r="http://schemas.openxmlformats.org/officeDocument/2006/relationships">
  <sheetPr>
    <tabColor rgb="FF008000"/>
    <pageSetUpPr fitToPage="1"/>
  </sheetPr>
  <dimension ref="A1:D146"/>
  <sheetViews>
    <sheetView zoomScale="90" zoomScaleNormal="90" zoomScalePageLayoutView="0" workbookViewId="0" topLeftCell="A1">
      <selection activeCell="A1" sqref="A1"/>
    </sheetView>
  </sheetViews>
  <sheetFormatPr defaultColWidth="11.421875" defaultRowHeight="12.75"/>
  <cols>
    <col min="1" max="1" width="127.421875" style="5" customWidth="1"/>
    <col min="2" max="2" width="5.28125" style="0" customWidth="1"/>
    <col min="3" max="3" width="2.28125" style="0" customWidth="1"/>
    <col min="4" max="4" width="46.8515625" style="0" customWidth="1"/>
  </cols>
  <sheetData>
    <row r="1" spans="1:4" ht="35.25" customHeight="1">
      <c r="A1" s="238" t="s">
        <v>605</v>
      </c>
      <c r="D1" s="8" t="s">
        <v>230</v>
      </c>
    </row>
    <row r="2" spans="1:4" ht="28.5" customHeight="1">
      <c r="A2" s="387" t="s">
        <v>98</v>
      </c>
      <c r="D2" s="138" t="s">
        <v>270</v>
      </c>
    </row>
    <row r="3" spans="1:4" ht="24.75" customHeight="1">
      <c r="A3" s="388"/>
      <c r="D3" s="138" t="s">
        <v>231</v>
      </c>
    </row>
    <row r="4" spans="1:4" ht="15" customHeight="1">
      <c r="A4" s="388"/>
      <c r="D4" s="136" t="s">
        <v>232</v>
      </c>
    </row>
    <row r="5" spans="1:4" ht="25.5" customHeight="1">
      <c r="A5" s="388"/>
      <c r="D5" s="137" t="s">
        <v>364</v>
      </c>
    </row>
    <row r="6" spans="1:4" ht="25.5" customHeight="1">
      <c r="A6" s="388"/>
      <c r="D6" s="137" t="s">
        <v>236</v>
      </c>
    </row>
    <row r="7" spans="1:4" ht="15.75" customHeight="1">
      <c r="A7" s="388"/>
      <c r="D7" s="139" t="s">
        <v>609</v>
      </c>
    </row>
    <row r="8" spans="1:4" ht="28.5" customHeight="1" hidden="1">
      <c r="A8" s="389"/>
      <c r="D8" s="136" t="s">
        <v>234</v>
      </c>
    </row>
    <row r="9" spans="1:4" ht="21" customHeight="1">
      <c r="A9" s="140"/>
      <c r="D9" s="138" t="s">
        <v>235</v>
      </c>
    </row>
    <row r="10" ht="19.5" customHeight="1">
      <c r="A10" s="239" t="s">
        <v>5</v>
      </c>
    </row>
    <row r="11" spans="1:2" ht="12.75">
      <c r="A11" s="139" t="s">
        <v>336</v>
      </c>
      <c r="B11" t="s">
        <v>270</v>
      </c>
    </row>
    <row r="12" spans="1:2" ht="12.75">
      <c r="A12" s="139" t="s">
        <v>315</v>
      </c>
      <c r="B12" t="s">
        <v>270</v>
      </c>
    </row>
    <row r="13" spans="1:2" ht="12.75">
      <c r="A13" s="139" t="s">
        <v>271</v>
      </c>
      <c r="B13" t="s">
        <v>270</v>
      </c>
    </row>
    <row r="14" spans="1:2" ht="12.75">
      <c r="A14" s="139" t="s">
        <v>280</v>
      </c>
      <c r="B14" t="s">
        <v>270</v>
      </c>
    </row>
    <row r="15" spans="1:2" ht="12.75">
      <c r="A15" s="139" t="s">
        <v>272</v>
      </c>
      <c r="B15" t="s">
        <v>270</v>
      </c>
    </row>
    <row r="16" spans="1:2" ht="12.75">
      <c r="A16" s="139" t="s">
        <v>273</v>
      </c>
      <c r="B16" t="s">
        <v>233</v>
      </c>
    </row>
    <row r="17" spans="1:2" ht="12.75">
      <c r="A17" s="139" t="s">
        <v>339</v>
      </c>
      <c r="B17" t="s">
        <v>231</v>
      </c>
    </row>
    <row r="18" spans="1:2" ht="12.75">
      <c r="A18" s="139" t="s">
        <v>274</v>
      </c>
      <c r="B18" t="s">
        <v>231</v>
      </c>
    </row>
    <row r="19" spans="1:2" ht="12.75">
      <c r="A19" s="139" t="s">
        <v>275</v>
      </c>
      <c r="B19" t="s">
        <v>232</v>
      </c>
    </row>
    <row r="20" spans="1:2" ht="12.75">
      <c r="A20" s="139" t="s">
        <v>286</v>
      </c>
      <c r="B20" t="s">
        <v>232</v>
      </c>
    </row>
    <row r="21" spans="1:2" ht="12.75">
      <c r="A21" s="139" t="s">
        <v>276</v>
      </c>
      <c r="B21" t="s">
        <v>232</v>
      </c>
    </row>
    <row r="22" spans="1:2" ht="26.25" customHeight="1">
      <c r="A22" s="139" t="s">
        <v>337</v>
      </c>
      <c r="B22" t="s">
        <v>232</v>
      </c>
    </row>
    <row r="23" spans="1:2" ht="12.75">
      <c r="A23" s="139" t="s">
        <v>277</v>
      </c>
      <c r="B23" t="s">
        <v>232</v>
      </c>
    </row>
    <row r="24" spans="1:2" ht="12.75">
      <c r="A24" s="139" t="s">
        <v>278</v>
      </c>
      <c r="B24" t="s">
        <v>236</v>
      </c>
    </row>
    <row r="25" spans="1:2" ht="12.75">
      <c r="A25" s="139" t="s">
        <v>279</v>
      </c>
      <c r="B25" t="s">
        <v>236</v>
      </c>
    </row>
    <row r="26" spans="1:2" ht="12.75">
      <c r="A26" s="139" t="s">
        <v>316</v>
      </c>
      <c r="B26" t="s">
        <v>234</v>
      </c>
    </row>
    <row r="27" spans="1:2" ht="12.75">
      <c r="A27" s="139" t="s">
        <v>281</v>
      </c>
      <c r="B27" t="s">
        <v>234</v>
      </c>
    </row>
    <row r="28" spans="1:2" ht="12.75">
      <c r="A28" s="139" t="s">
        <v>282</v>
      </c>
      <c r="B28" t="s">
        <v>235</v>
      </c>
    </row>
    <row r="29" spans="1:2" ht="12.75">
      <c r="A29" s="139" t="s">
        <v>283</v>
      </c>
      <c r="B29" t="s">
        <v>236</v>
      </c>
    </row>
    <row r="30" spans="1:2" ht="12.75">
      <c r="A30" s="139" t="s">
        <v>284</v>
      </c>
      <c r="B30" t="s">
        <v>236</v>
      </c>
    </row>
    <row r="31" spans="1:2" ht="12.75">
      <c r="A31" s="139" t="s">
        <v>285</v>
      </c>
      <c r="B31" t="s">
        <v>235</v>
      </c>
    </row>
    <row r="32" spans="1:2" ht="12.75">
      <c r="A32" s="139" t="s">
        <v>296</v>
      </c>
      <c r="B32" t="s">
        <v>270</v>
      </c>
    </row>
    <row r="33" ht="26.25" customHeight="1">
      <c r="A33" s="34"/>
    </row>
    <row r="34" ht="15">
      <c r="A34" s="239" t="s">
        <v>538</v>
      </c>
    </row>
    <row r="35" spans="1:2" ht="25.5">
      <c r="A35" s="139" t="s">
        <v>100</v>
      </c>
      <c r="B35" t="s">
        <v>270</v>
      </c>
    </row>
    <row r="36" spans="1:2" ht="25.5">
      <c r="A36" s="139" t="s">
        <v>101</v>
      </c>
      <c r="B36" t="s">
        <v>270</v>
      </c>
    </row>
    <row r="37" spans="1:2" ht="12.75">
      <c r="A37" s="139" t="s">
        <v>102</v>
      </c>
      <c r="B37" t="s">
        <v>270</v>
      </c>
    </row>
    <row r="38" spans="1:2" ht="12.75">
      <c r="A38" s="139" t="s">
        <v>103</v>
      </c>
      <c r="B38" t="s">
        <v>234</v>
      </c>
    </row>
    <row r="39" spans="1:2" ht="25.5">
      <c r="A39" s="139" t="s">
        <v>104</v>
      </c>
      <c r="B39" t="s">
        <v>234</v>
      </c>
    </row>
    <row r="40" spans="1:2" ht="25.5">
      <c r="A40" s="139" t="s">
        <v>105</v>
      </c>
      <c r="B40" t="s">
        <v>234</v>
      </c>
    </row>
    <row r="41" spans="1:2" ht="25.5">
      <c r="A41" s="139" t="s">
        <v>106</v>
      </c>
      <c r="B41" t="s">
        <v>236</v>
      </c>
    </row>
    <row r="42" spans="1:2" ht="12.75">
      <c r="A42" s="139" t="s">
        <v>239</v>
      </c>
      <c r="B42" t="s">
        <v>231</v>
      </c>
    </row>
    <row r="43" spans="1:2" ht="12.75">
      <c r="A43" s="139" t="s">
        <v>240</v>
      </c>
      <c r="B43" t="s">
        <v>236</v>
      </c>
    </row>
    <row r="44" spans="1:2" ht="12.75">
      <c r="A44" s="139" t="s">
        <v>241</v>
      </c>
      <c r="B44" t="s">
        <v>235</v>
      </c>
    </row>
    <row r="45" spans="1:2" ht="12.75">
      <c r="A45" s="139" t="s">
        <v>403</v>
      </c>
      <c r="B45" t="s">
        <v>234</v>
      </c>
    </row>
    <row r="46" spans="1:2" ht="12.75">
      <c r="A46" s="139" t="s">
        <v>404</v>
      </c>
      <c r="B46" t="s">
        <v>234</v>
      </c>
    </row>
    <row r="47" spans="1:2" ht="12.75">
      <c r="A47" s="139" t="s">
        <v>405</v>
      </c>
      <c r="B47" t="s">
        <v>270</v>
      </c>
    </row>
    <row r="48" spans="1:2" ht="12.75">
      <c r="A48" s="139" t="s">
        <v>406</v>
      </c>
      <c r="B48" t="s">
        <v>270</v>
      </c>
    </row>
    <row r="49" spans="1:2" ht="12.75">
      <c r="A49" s="139" t="s">
        <v>407</v>
      </c>
      <c r="B49" t="s">
        <v>270</v>
      </c>
    </row>
    <row r="50" spans="1:2" ht="12.75">
      <c r="A50" s="139" t="s">
        <v>408</v>
      </c>
      <c r="B50" t="s">
        <v>270</v>
      </c>
    </row>
    <row r="51" spans="1:2" ht="12.75">
      <c r="A51" s="139" t="s">
        <v>409</v>
      </c>
      <c r="B51" t="s">
        <v>235</v>
      </c>
    </row>
    <row r="52" spans="1:2" ht="12.75">
      <c r="A52" s="139" t="s">
        <v>410</v>
      </c>
      <c r="B52" t="s">
        <v>234</v>
      </c>
    </row>
    <row r="53" spans="1:2" ht="12.75">
      <c r="A53" s="139" t="s">
        <v>411</v>
      </c>
      <c r="B53" t="s">
        <v>270</v>
      </c>
    </row>
    <row r="54" spans="1:2" ht="12.75">
      <c r="A54" s="139" t="s">
        <v>412</v>
      </c>
      <c r="B54" t="s">
        <v>233</v>
      </c>
    </row>
    <row r="55" spans="1:2" ht="12.75">
      <c r="A55" s="139" t="s">
        <v>413</v>
      </c>
      <c r="B55" t="s">
        <v>231</v>
      </c>
    </row>
    <row r="56" spans="1:2" ht="12.75">
      <c r="A56" s="139" t="s">
        <v>414</v>
      </c>
      <c r="B56" t="s">
        <v>231</v>
      </c>
    </row>
    <row r="57" spans="1:2" ht="12.75">
      <c r="A57" s="139" t="s">
        <v>415</v>
      </c>
      <c r="B57" t="s">
        <v>231</v>
      </c>
    </row>
    <row r="58" spans="1:2" ht="12.75">
      <c r="A58" s="139" t="s">
        <v>416</v>
      </c>
      <c r="B58" t="s">
        <v>231</v>
      </c>
    </row>
    <row r="59" spans="1:2" ht="12.75">
      <c r="A59" s="139" t="s">
        <v>417</v>
      </c>
      <c r="B59" t="s">
        <v>232</v>
      </c>
    </row>
    <row r="60" spans="1:2" ht="25.5">
      <c r="A60" s="139" t="s">
        <v>418</v>
      </c>
      <c r="B60" t="s">
        <v>232</v>
      </c>
    </row>
    <row r="61" spans="1:2" ht="12.75">
      <c r="A61" s="139" t="s">
        <v>419</v>
      </c>
      <c r="B61" t="s">
        <v>231</v>
      </c>
    </row>
    <row r="62" spans="1:2" ht="12.75">
      <c r="A62" s="139" t="s">
        <v>420</v>
      </c>
      <c r="B62" t="s">
        <v>234</v>
      </c>
    </row>
    <row r="63" spans="1:2" ht="12.75">
      <c r="A63" s="139" t="s">
        <v>421</v>
      </c>
      <c r="B63" t="s">
        <v>236</v>
      </c>
    </row>
    <row r="64" spans="1:2" ht="12.75">
      <c r="A64" s="139" t="s">
        <v>422</v>
      </c>
      <c r="B64" t="s">
        <v>236</v>
      </c>
    </row>
    <row r="65" spans="1:2" ht="12.75">
      <c r="A65" s="139" t="s">
        <v>529</v>
      </c>
      <c r="B65" t="s">
        <v>236</v>
      </c>
    </row>
    <row r="66" spans="1:2" ht="12.75">
      <c r="A66" s="139" t="s">
        <v>423</v>
      </c>
      <c r="B66" t="s">
        <v>235</v>
      </c>
    </row>
    <row r="67" spans="1:2" ht="12.75">
      <c r="A67" s="139" t="s">
        <v>424</v>
      </c>
      <c r="B67" t="s">
        <v>236</v>
      </c>
    </row>
    <row r="68" spans="1:2" ht="12.75">
      <c r="A68" s="139" t="s">
        <v>425</v>
      </c>
      <c r="B68" t="s">
        <v>236</v>
      </c>
    </row>
    <row r="69" spans="1:2" ht="12.75">
      <c r="A69" s="174" t="s">
        <v>460</v>
      </c>
      <c r="B69" t="s">
        <v>232</v>
      </c>
    </row>
    <row r="70" spans="1:2" ht="12.75">
      <c r="A70" s="139" t="s">
        <v>461</v>
      </c>
      <c r="B70" t="s">
        <v>270</v>
      </c>
    </row>
    <row r="71" spans="1:2" ht="12.75">
      <c r="A71" s="139" t="s">
        <v>462</v>
      </c>
      <c r="B71" t="s">
        <v>270</v>
      </c>
    </row>
    <row r="72" spans="1:2" ht="12.75">
      <c r="A72" s="139" t="s">
        <v>463</v>
      </c>
      <c r="B72" t="s">
        <v>236</v>
      </c>
    </row>
    <row r="73" spans="1:2" ht="12.75">
      <c r="A73" s="139" t="s">
        <v>464</v>
      </c>
      <c r="B73" t="s">
        <v>364</v>
      </c>
    </row>
    <row r="74" spans="1:2" ht="12.75">
      <c r="A74" s="139" t="s">
        <v>488</v>
      </c>
      <c r="B74" t="s">
        <v>270</v>
      </c>
    </row>
    <row r="75" spans="1:2" ht="12.75">
      <c r="A75" s="139" t="s">
        <v>512</v>
      </c>
      <c r="B75" t="s">
        <v>236</v>
      </c>
    </row>
    <row r="76" spans="1:2" ht="12.75">
      <c r="A76" s="139" t="s">
        <v>513</v>
      </c>
      <c r="B76" t="s">
        <v>364</v>
      </c>
    </row>
    <row r="77" spans="1:2" ht="12.75">
      <c r="A77" s="139" t="s">
        <v>518</v>
      </c>
      <c r="B77" t="s">
        <v>236</v>
      </c>
    </row>
    <row r="78" spans="1:2" ht="12.75">
      <c r="A78" s="139" t="s">
        <v>519</v>
      </c>
      <c r="B78" t="s">
        <v>236</v>
      </c>
    </row>
    <row r="79" ht="12.75">
      <c r="A79" s="171"/>
    </row>
    <row r="80" ht="14.25">
      <c r="A80" s="177"/>
    </row>
    <row r="82" ht="30">
      <c r="A82" s="239" t="s">
        <v>19</v>
      </c>
    </row>
    <row r="83" spans="1:2" ht="12.75">
      <c r="A83" s="139" t="s">
        <v>294</v>
      </c>
      <c r="B83" t="s">
        <v>234</v>
      </c>
    </row>
    <row r="84" spans="1:2" ht="12.75">
      <c r="A84" s="139" t="s">
        <v>287</v>
      </c>
      <c r="B84" t="s">
        <v>234</v>
      </c>
    </row>
    <row r="85" spans="1:2" ht="12.75">
      <c r="A85" s="139" t="s">
        <v>288</v>
      </c>
      <c r="B85" t="s">
        <v>236</v>
      </c>
    </row>
    <row r="86" spans="1:2" ht="12.75">
      <c r="A86" s="139" t="s">
        <v>289</v>
      </c>
      <c r="B86" t="s">
        <v>270</v>
      </c>
    </row>
    <row r="87" spans="1:2" ht="12.75">
      <c r="A87" s="139" t="s">
        <v>317</v>
      </c>
      <c r="B87" t="s">
        <v>234</v>
      </c>
    </row>
    <row r="88" spans="1:2" ht="12.75">
      <c r="A88" s="139" t="s">
        <v>293</v>
      </c>
      <c r="B88" t="s">
        <v>235</v>
      </c>
    </row>
    <row r="89" spans="1:2" ht="12.75">
      <c r="A89" s="139" t="s">
        <v>290</v>
      </c>
      <c r="B89" t="s">
        <v>236</v>
      </c>
    </row>
    <row r="90" spans="1:2" ht="12.75">
      <c r="A90" s="139" t="s">
        <v>291</v>
      </c>
      <c r="B90" t="s">
        <v>236</v>
      </c>
    </row>
    <row r="91" spans="1:2" ht="12.75">
      <c r="A91" s="139" t="s">
        <v>292</v>
      </c>
      <c r="B91" t="s">
        <v>232</v>
      </c>
    </row>
    <row r="92" spans="1:2" ht="12.75">
      <c r="A92" s="139" t="s">
        <v>295</v>
      </c>
      <c r="B92" t="s">
        <v>235</v>
      </c>
    </row>
    <row r="93" spans="1:2" ht="12.75">
      <c r="A93" s="139" t="s">
        <v>318</v>
      </c>
      <c r="B93" t="s">
        <v>270</v>
      </c>
    </row>
    <row r="94" ht="12.75">
      <c r="A94" s="147"/>
    </row>
    <row r="95" ht="12.75">
      <c r="A95" s="240" t="s">
        <v>20</v>
      </c>
    </row>
    <row r="96" spans="1:2" ht="12.75">
      <c r="A96" s="139" t="s">
        <v>297</v>
      </c>
      <c r="B96" t="s">
        <v>234</v>
      </c>
    </row>
    <row r="97" spans="1:2" ht="12.75">
      <c r="A97" s="139" t="s">
        <v>298</v>
      </c>
      <c r="B97" t="s">
        <v>234</v>
      </c>
    </row>
    <row r="98" spans="1:2" ht="12.75">
      <c r="A98" s="139" t="s">
        <v>299</v>
      </c>
      <c r="B98" t="s">
        <v>236</v>
      </c>
    </row>
    <row r="99" spans="1:2" ht="12.75">
      <c r="A99" s="139" t="s">
        <v>300</v>
      </c>
      <c r="B99" t="s">
        <v>270</v>
      </c>
    </row>
    <row r="100" spans="1:2" ht="12.75">
      <c r="A100" s="139" t="s">
        <v>319</v>
      </c>
      <c r="B100" t="s">
        <v>234</v>
      </c>
    </row>
    <row r="101" spans="1:2" ht="12.75">
      <c r="A101" s="139" t="s">
        <v>301</v>
      </c>
      <c r="B101" t="s">
        <v>235</v>
      </c>
    </row>
    <row r="102" spans="1:2" ht="12.75">
      <c r="A102" s="139" t="s">
        <v>439</v>
      </c>
      <c r="B102" t="s">
        <v>236</v>
      </c>
    </row>
    <row r="103" spans="1:2" ht="12.75">
      <c r="A103" s="139" t="s">
        <v>440</v>
      </c>
      <c r="B103" t="s">
        <v>234</v>
      </c>
    </row>
    <row r="104" spans="1:2" ht="12.75">
      <c r="A104" s="139" t="s">
        <v>302</v>
      </c>
      <c r="B104" t="s">
        <v>232</v>
      </c>
    </row>
    <row r="105" spans="1:2" ht="12.75">
      <c r="A105" s="139" t="s">
        <v>303</v>
      </c>
      <c r="B105" t="s">
        <v>235</v>
      </c>
    </row>
    <row r="106" spans="1:2" ht="12.75">
      <c r="A106" s="139" t="s">
        <v>320</v>
      </c>
      <c r="B106" t="s">
        <v>270</v>
      </c>
    </row>
    <row r="107" spans="1:2" ht="12.75">
      <c r="A107" s="139" t="s">
        <v>304</v>
      </c>
      <c r="B107" t="s">
        <v>270</v>
      </c>
    </row>
    <row r="108" spans="1:2" ht="12.75">
      <c r="A108" s="139" t="s">
        <v>310</v>
      </c>
      <c r="B108" t="s">
        <v>270</v>
      </c>
    </row>
    <row r="109" spans="1:2" ht="12.75">
      <c r="A109" s="139" t="s">
        <v>309</v>
      </c>
      <c r="B109" t="s">
        <v>270</v>
      </c>
    </row>
    <row r="110" spans="1:2" ht="12.75">
      <c r="A110" s="139" t="s">
        <v>305</v>
      </c>
      <c r="B110" t="s">
        <v>233</v>
      </c>
    </row>
    <row r="111" spans="1:2" ht="12.75">
      <c r="A111" s="139" t="s">
        <v>338</v>
      </c>
      <c r="B111" t="s">
        <v>231</v>
      </c>
    </row>
    <row r="112" spans="1:2" ht="12.75">
      <c r="A112" s="139" t="s">
        <v>306</v>
      </c>
      <c r="B112" t="s">
        <v>231</v>
      </c>
    </row>
    <row r="113" spans="1:2" ht="12.75">
      <c r="A113" s="139" t="s">
        <v>307</v>
      </c>
      <c r="B113" t="s">
        <v>232</v>
      </c>
    </row>
    <row r="114" spans="1:2" ht="12.75">
      <c r="A114" s="139" t="s">
        <v>308</v>
      </c>
      <c r="B114" t="s">
        <v>232</v>
      </c>
    </row>
    <row r="115" spans="1:2" ht="12.75">
      <c r="A115" s="139" t="s">
        <v>379</v>
      </c>
      <c r="B115" t="s">
        <v>232</v>
      </c>
    </row>
    <row r="116" spans="1:2" ht="25.5">
      <c r="A116" s="139" t="s">
        <v>311</v>
      </c>
      <c r="B116" t="s">
        <v>232</v>
      </c>
    </row>
    <row r="117" spans="1:2" ht="12.75">
      <c r="A117" s="139" t="s">
        <v>314</v>
      </c>
      <c r="B117" t="s">
        <v>232</v>
      </c>
    </row>
    <row r="118" spans="1:2" ht="12.75">
      <c r="A118" s="139" t="s">
        <v>312</v>
      </c>
      <c r="B118" t="s">
        <v>234</v>
      </c>
    </row>
    <row r="119" spans="1:2" ht="13.5" customHeight="1">
      <c r="A119" s="139" t="s">
        <v>313</v>
      </c>
      <c r="B119" t="s">
        <v>235</v>
      </c>
    </row>
    <row r="120" ht="12.75">
      <c r="A120" s="139"/>
    </row>
    <row r="121" ht="12.75">
      <c r="A121" s="147"/>
    </row>
    <row r="122" ht="12.75">
      <c r="A122" s="240" t="s">
        <v>261</v>
      </c>
    </row>
    <row r="123" spans="1:2" ht="12.75">
      <c r="A123" s="139" t="s">
        <v>321</v>
      </c>
      <c r="B123" t="s">
        <v>234</v>
      </c>
    </row>
    <row r="124" spans="1:2" ht="12.75">
      <c r="A124" s="139" t="s">
        <v>322</v>
      </c>
      <c r="B124" t="s">
        <v>234</v>
      </c>
    </row>
    <row r="125" spans="1:2" ht="12.75">
      <c r="A125" s="139" t="s">
        <v>323</v>
      </c>
      <c r="B125" t="s">
        <v>236</v>
      </c>
    </row>
    <row r="126" spans="1:2" ht="12.75">
      <c r="A126" s="139" t="s">
        <v>324</v>
      </c>
      <c r="B126" t="s">
        <v>270</v>
      </c>
    </row>
    <row r="127" spans="1:2" ht="25.5">
      <c r="A127" s="139" t="s">
        <v>325</v>
      </c>
      <c r="B127" t="s">
        <v>232</v>
      </c>
    </row>
    <row r="128" spans="1:2" ht="12.75">
      <c r="A128" s="139" t="s">
        <v>326</v>
      </c>
      <c r="B128" t="s">
        <v>235</v>
      </c>
    </row>
    <row r="129" spans="1:2" ht="12.75">
      <c r="A129" s="139" t="s">
        <v>327</v>
      </c>
      <c r="B129" t="s">
        <v>236</v>
      </c>
    </row>
    <row r="130" spans="1:2" ht="12.75">
      <c r="A130" s="139" t="s">
        <v>328</v>
      </c>
      <c r="B130" t="s">
        <v>236</v>
      </c>
    </row>
    <row r="131" spans="1:2" ht="12.75">
      <c r="A131" s="139" t="s">
        <v>329</v>
      </c>
      <c r="B131" t="s">
        <v>232</v>
      </c>
    </row>
    <row r="132" spans="1:2" ht="12.75">
      <c r="A132" s="139" t="s">
        <v>330</v>
      </c>
      <c r="B132" t="s">
        <v>235</v>
      </c>
    </row>
    <row r="134" ht="12.75">
      <c r="A134" s="240" t="s">
        <v>382</v>
      </c>
    </row>
    <row r="135" spans="1:2" ht="12.75">
      <c r="A135" s="139" t="s">
        <v>388</v>
      </c>
      <c r="B135" t="s">
        <v>234</v>
      </c>
    </row>
    <row r="136" spans="1:2" ht="12.75">
      <c r="A136" s="139" t="s">
        <v>389</v>
      </c>
      <c r="B136" t="s">
        <v>364</v>
      </c>
    </row>
    <row r="137" spans="1:2" ht="12.75">
      <c r="A137" s="139" t="s">
        <v>390</v>
      </c>
      <c r="B137" t="s">
        <v>234</v>
      </c>
    </row>
    <row r="138" spans="1:2" ht="12.75">
      <c r="A138" s="139" t="s">
        <v>391</v>
      </c>
      <c r="B138" t="s">
        <v>234</v>
      </c>
    </row>
    <row r="139" spans="1:2" ht="12.75">
      <c r="A139" s="139" t="s">
        <v>392</v>
      </c>
      <c r="B139" t="s">
        <v>364</v>
      </c>
    </row>
    <row r="140" spans="1:2" ht="25.5">
      <c r="A140" s="139" t="s">
        <v>393</v>
      </c>
      <c r="B140" t="s">
        <v>232</v>
      </c>
    </row>
    <row r="141" spans="1:2" ht="12.75">
      <c r="A141" s="139" t="s">
        <v>394</v>
      </c>
      <c r="B141" t="s">
        <v>236</v>
      </c>
    </row>
    <row r="142" spans="1:2" ht="12.75">
      <c r="A142" s="139" t="s">
        <v>395</v>
      </c>
      <c r="B142" t="s">
        <v>236</v>
      </c>
    </row>
    <row r="143" spans="1:2" ht="12.75">
      <c r="A143" s="139" t="s">
        <v>396</v>
      </c>
      <c r="B143" t="s">
        <v>236</v>
      </c>
    </row>
    <row r="144" spans="1:2" ht="12.75">
      <c r="A144" s="139" t="s">
        <v>397</v>
      </c>
      <c r="B144" t="s">
        <v>232</v>
      </c>
    </row>
    <row r="145" spans="1:2" ht="12.75">
      <c r="A145" s="139" t="s">
        <v>398</v>
      </c>
      <c r="B145" t="s">
        <v>235</v>
      </c>
    </row>
    <row r="146" spans="1:2" ht="12.75">
      <c r="A146" s="139" t="s">
        <v>399</v>
      </c>
      <c r="B146" t="s">
        <v>236</v>
      </c>
    </row>
  </sheetData>
  <sheetProtection/>
  <mergeCells count="1">
    <mergeCell ref="A2:A8"/>
  </mergeCells>
  <dataValidations count="1">
    <dataValidation type="list" allowBlank="1" showInputMessage="1" showErrorMessage="1" sqref="B135:B146 B35:B80 B123:B132 B11:B32 B83:B93 B96:B119">
      <formula1>$D$2:$D$9</formula1>
    </dataValidation>
  </dataValidations>
  <printOptions/>
  <pageMargins left="0.25" right="0.25" top="0.75" bottom="0.75" header="0.3" footer="0.3"/>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tabColor rgb="FF008000"/>
    <pageSetUpPr fitToPage="1"/>
  </sheetPr>
  <dimension ref="A1:G89"/>
  <sheetViews>
    <sheetView zoomScale="80" zoomScaleNormal="80" zoomScalePageLayoutView="0" workbookViewId="0" topLeftCell="A1">
      <pane ySplit="6" topLeftCell="A7" activePane="bottomLeft" state="frozen"/>
      <selection pane="topLeft" activeCell="A1" sqref="A1"/>
      <selection pane="bottomLeft" activeCell="A1" sqref="A1:C1"/>
    </sheetView>
  </sheetViews>
  <sheetFormatPr defaultColWidth="11.421875" defaultRowHeight="12.75"/>
  <cols>
    <col min="1" max="1" width="52.7109375" style="0" customWidth="1"/>
    <col min="2" max="2" width="3.00390625" style="6" customWidth="1"/>
    <col min="3" max="3" width="56.8515625" style="0" customWidth="1"/>
    <col min="4" max="4" width="3.00390625" style="6" customWidth="1"/>
    <col min="5" max="5" width="52.7109375" style="0" customWidth="1"/>
    <col min="6" max="6" width="3.00390625" style="6" customWidth="1"/>
    <col min="7" max="7" width="49.7109375" style="0" customWidth="1"/>
  </cols>
  <sheetData>
    <row r="1" spans="1:7" ht="39.75" customHeight="1">
      <c r="A1" s="390" t="s">
        <v>1</v>
      </c>
      <c r="B1" s="391"/>
      <c r="C1" s="391"/>
      <c r="D1" s="30"/>
      <c r="E1" s="391" t="s">
        <v>4</v>
      </c>
      <c r="F1" s="391"/>
      <c r="G1" s="391"/>
    </row>
    <row r="2" spans="1:7" ht="31.5">
      <c r="A2" s="148" t="s">
        <v>108</v>
      </c>
      <c r="B2" s="29"/>
      <c r="C2" s="28" t="s">
        <v>124</v>
      </c>
      <c r="D2" s="220"/>
      <c r="E2" s="28" t="s">
        <v>110</v>
      </c>
      <c r="F2" s="29"/>
      <c r="G2" s="28" t="s">
        <v>111</v>
      </c>
    </row>
    <row r="3" spans="1:7" s="41" customFormat="1" ht="15" customHeight="1">
      <c r="A3" s="392" t="s">
        <v>109</v>
      </c>
      <c r="B3" s="201"/>
      <c r="C3" s="393" t="s">
        <v>613</v>
      </c>
      <c r="D3" s="202"/>
      <c r="E3" s="393" t="s">
        <v>109</v>
      </c>
      <c r="F3" s="201"/>
      <c r="G3" s="394" t="s">
        <v>112</v>
      </c>
    </row>
    <row r="4" spans="1:7" s="41" customFormat="1" ht="15" customHeight="1">
      <c r="A4" s="392"/>
      <c r="B4" s="202"/>
      <c r="C4" s="393"/>
      <c r="D4" s="202"/>
      <c r="E4" s="393"/>
      <c r="F4" s="202"/>
      <c r="G4" s="394"/>
    </row>
    <row r="5" spans="1:7" s="41" customFormat="1" ht="15" customHeight="1">
      <c r="A5" s="392"/>
      <c r="B5" s="202"/>
      <c r="C5" s="393"/>
      <c r="D5" s="202"/>
      <c r="E5" s="393"/>
      <c r="F5" s="202"/>
      <c r="G5" s="394"/>
    </row>
    <row r="6" spans="1:7" s="41" customFormat="1" ht="15" customHeight="1">
      <c r="A6" s="392"/>
      <c r="B6" s="202"/>
      <c r="C6" s="393"/>
      <c r="D6" s="202"/>
      <c r="E6" s="393"/>
      <c r="F6" s="202"/>
      <c r="G6" s="394"/>
    </row>
    <row r="7" spans="1:7" s="42" customFormat="1" ht="34.5" customHeight="1">
      <c r="A7" s="179"/>
      <c r="B7" s="203"/>
      <c r="C7" s="210"/>
      <c r="D7" s="203"/>
      <c r="E7" s="222"/>
      <c r="F7" s="203"/>
      <c r="G7" s="192"/>
    </row>
    <row r="8" spans="1:7" s="42" customFormat="1" ht="26.25" customHeight="1">
      <c r="A8" s="180"/>
      <c r="B8" s="203"/>
      <c r="C8" s="210"/>
      <c r="D8" s="203"/>
      <c r="E8" s="222"/>
      <c r="F8" s="203"/>
      <c r="G8" s="192"/>
    </row>
    <row r="9" spans="1:7" s="9" customFormat="1" ht="38.25">
      <c r="A9" s="181" t="s">
        <v>356</v>
      </c>
      <c r="B9" s="204"/>
      <c r="C9" s="211" t="s">
        <v>365</v>
      </c>
      <c r="D9" s="204"/>
      <c r="E9" s="223" t="s">
        <v>333</v>
      </c>
      <c r="F9" s="204"/>
      <c r="G9" s="193" t="s">
        <v>334</v>
      </c>
    </row>
    <row r="10" spans="1:7" s="9" customFormat="1" ht="39.75" customHeight="1">
      <c r="A10" s="181" t="s">
        <v>357</v>
      </c>
      <c r="B10" s="205"/>
      <c r="C10" s="212" t="s">
        <v>366</v>
      </c>
      <c r="D10" s="204"/>
      <c r="E10" s="214" t="s">
        <v>340</v>
      </c>
      <c r="F10" s="205"/>
      <c r="G10" s="194" t="s">
        <v>355</v>
      </c>
    </row>
    <row r="11" spans="1:7" s="9" customFormat="1" ht="38.25">
      <c r="A11" s="181" t="s">
        <v>358</v>
      </c>
      <c r="B11" s="205"/>
      <c r="C11" s="213" t="s">
        <v>367</v>
      </c>
      <c r="D11" s="204"/>
      <c r="E11" s="213" t="s">
        <v>353</v>
      </c>
      <c r="F11" s="205"/>
      <c r="G11" s="195" t="s">
        <v>370</v>
      </c>
    </row>
    <row r="12" spans="1:7" s="9" customFormat="1" ht="38.25">
      <c r="A12" s="181" t="s">
        <v>341</v>
      </c>
      <c r="B12" s="205"/>
      <c r="C12" s="214" t="s">
        <v>132</v>
      </c>
      <c r="D12" s="204"/>
      <c r="E12" s="214" t="s">
        <v>354</v>
      </c>
      <c r="F12" s="205"/>
      <c r="G12" s="196" t="s">
        <v>220</v>
      </c>
    </row>
    <row r="13" spans="1:7" s="9" customFormat="1" ht="51">
      <c r="A13" s="181" t="s">
        <v>342</v>
      </c>
      <c r="B13" s="205"/>
      <c r="C13" s="213" t="s">
        <v>133</v>
      </c>
      <c r="D13" s="204"/>
      <c r="E13" s="224" t="s">
        <v>373</v>
      </c>
      <c r="F13" s="205"/>
      <c r="G13" s="195" t="s">
        <v>331</v>
      </c>
    </row>
    <row r="14" spans="1:7" s="9" customFormat="1" ht="76.5">
      <c r="A14" s="181" t="s">
        <v>343</v>
      </c>
      <c r="B14" s="205"/>
      <c r="C14" s="215" t="s">
        <v>134</v>
      </c>
      <c r="D14" s="204"/>
      <c r="E14" s="225"/>
      <c r="F14" s="205"/>
      <c r="G14" s="196" t="s">
        <v>332</v>
      </c>
    </row>
    <row r="15" spans="1:7" s="9" customFormat="1" ht="63.75">
      <c r="A15" s="181" t="s">
        <v>344</v>
      </c>
      <c r="B15" s="205"/>
      <c r="C15" s="213" t="s">
        <v>368</v>
      </c>
      <c r="D15" s="204"/>
      <c r="E15" s="224"/>
      <c r="F15" s="205"/>
      <c r="G15" s="198" t="s">
        <v>450</v>
      </c>
    </row>
    <row r="16" spans="1:7" s="9" customFormat="1" ht="38.25">
      <c r="A16" s="181" t="s">
        <v>345</v>
      </c>
      <c r="B16" s="205"/>
      <c r="C16" s="214" t="s">
        <v>374</v>
      </c>
      <c r="D16" s="204"/>
      <c r="E16" s="225"/>
      <c r="F16" s="205"/>
      <c r="G16" s="197" t="s">
        <v>451</v>
      </c>
    </row>
    <row r="17" spans="1:7" ht="59.25" customHeight="1">
      <c r="A17" s="181" t="s">
        <v>346</v>
      </c>
      <c r="B17" s="205"/>
      <c r="C17" s="216" t="s">
        <v>135</v>
      </c>
      <c r="D17" s="204"/>
      <c r="E17" s="224"/>
      <c r="F17" s="205"/>
      <c r="G17" s="198" t="s">
        <v>452</v>
      </c>
    </row>
    <row r="18" spans="1:7" ht="55.5" customHeight="1">
      <c r="A18" s="181" t="s">
        <v>349</v>
      </c>
      <c r="B18" s="205"/>
      <c r="C18" s="215" t="s">
        <v>136</v>
      </c>
      <c r="D18" s="204"/>
      <c r="E18" s="225"/>
      <c r="F18" s="205"/>
      <c r="G18" s="197" t="s">
        <v>453</v>
      </c>
    </row>
    <row r="19" spans="1:7" ht="25.5">
      <c r="A19" s="182" t="s">
        <v>350</v>
      </c>
      <c r="B19" s="205"/>
      <c r="C19" s="214" t="s">
        <v>347</v>
      </c>
      <c r="D19" s="204"/>
      <c r="E19" s="224"/>
      <c r="F19" s="205"/>
      <c r="G19" s="198" t="s">
        <v>454</v>
      </c>
    </row>
    <row r="20" spans="1:7" ht="114" customHeight="1">
      <c r="A20" s="181" t="s">
        <v>351</v>
      </c>
      <c r="B20" s="205"/>
      <c r="C20" s="213" t="s">
        <v>348</v>
      </c>
      <c r="D20" s="204"/>
      <c r="E20" s="225"/>
      <c r="F20" s="205"/>
      <c r="G20" s="197" t="s">
        <v>455</v>
      </c>
    </row>
    <row r="21" spans="1:7" ht="45" customHeight="1">
      <c r="A21" s="182" t="s">
        <v>352</v>
      </c>
      <c r="B21" s="206"/>
      <c r="C21" s="215" t="s">
        <v>362</v>
      </c>
      <c r="D21" s="221"/>
      <c r="E21" s="224"/>
      <c r="F21" s="206"/>
      <c r="G21" s="199" t="s">
        <v>456</v>
      </c>
    </row>
    <row r="22" spans="1:7" ht="63.75">
      <c r="A22" s="181" t="s">
        <v>376</v>
      </c>
      <c r="B22" s="205"/>
      <c r="C22" s="217" t="s">
        <v>369</v>
      </c>
      <c r="D22" s="204"/>
      <c r="E22" s="225"/>
      <c r="F22" s="205"/>
      <c r="G22" s="197" t="s">
        <v>457</v>
      </c>
    </row>
    <row r="23" spans="1:7" ht="57" customHeight="1">
      <c r="A23" s="183"/>
      <c r="B23" s="206"/>
      <c r="C23" s="215" t="s">
        <v>137</v>
      </c>
      <c r="D23" s="221"/>
      <c r="E23" s="224"/>
      <c r="F23" s="206"/>
      <c r="G23" s="199" t="s">
        <v>458</v>
      </c>
    </row>
    <row r="24" spans="1:7" ht="50.25" customHeight="1">
      <c r="A24" s="184"/>
      <c r="B24" s="205"/>
      <c r="C24" s="218" t="s">
        <v>138</v>
      </c>
      <c r="D24" s="204"/>
      <c r="E24" s="225"/>
      <c r="F24" s="205"/>
      <c r="G24" s="197" t="s">
        <v>459</v>
      </c>
    </row>
    <row r="25" spans="1:7" ht="59.25" customHeight="1">
      <c r="A25" s="185"/>
      <c r="B25" s="205"/>
      <c r="C25" s="215" t="s">
        <v>139</v>
      </c>
      <c r="D25" s="204"/>
      <c r="E25" s="224"/>
      <c r="F25" s="205"/>
      <c r="G25" s="198" t="s">
        <v>465</v>
      </c>
    </row>
    <row r="26" spans="1:7" ht="38.25">
      <c r="A26" s="184"/>
      <c r="B26" s="205"/>
      <c r="C26" s="212" t="s">
        <v>140</v>
      </c>
      <c r="D26" s="204"/>
      <c r="E26" s="225"/>
      <c r="F26" s="205"/>
      <c r="G26" s="197" t="s">
        <v>466</v>
      </c>
    </row>
    <row r="27" spans="1:7" ht="54" customHeight="1">
      <c r="A27" s="185"/>
      <c r="B27" s="205"/>
      <c r="C27" s="211" t="s">
        <v>363</v>
      </c>
      <c r="D27" s="204"/>
      <c r="E27" s="224"/>
      <c r="F27" s="205"/>
      <c r="G27" s="198" t="s">
        <v>467</v>
      </c>
    </row>
    <row r="28" spans="1:7" ht="68.25" customHeight="1">
      <c r="A28" s="184"/>
      <c r="B28" s="205"/>
      <c r="D28" s="204"/>
      <c r="E28" s="225"/>
      <c r="F28" s="205"/>
      <c r="G28" s="197" t="s">
        <v>468</v>
      </c>
    </row>
    <row r="29" spans="1:7" ht="68.25" customHeight="1">
      <c r="A29" s="183"/>
      <c r="B29" s="205"/>
      <c r="C29" s="176"/>
      <c r="D29" s="204"/>
      <c r="E29" s="224"/>
      <c r="F29" s="205"/>
      <c r="G29" s="198" t="s">
        <v>469</v>
      </c>
    </row>
    <row r="30" spans="1:7" ht="68.25" customHeight="1">
      <c r="A30" s="186"/>
      <c r="B30" s="205"/>
      <c r="C30" s="215" t="s">
        <v>107</v>
      </c>
      <c r="D30" s="204"/>
      <c r="E30" s="225"/>
      <c r="F30" s="205"/>
      <c r="G30" s="197" t="s">
        <v>470</v>
      </c>
    </row>
    <row r="31" spans="1:7" ht="68.25" customHeight="1">
      <c r="A31" s="185"/>
      <c r="B31" s="205"/>
      <c r="C31" s="218" t="s">
        <v>107</v>
      </c>
      <c r="D31" s="204"/>
      <c r="E31" s="224"/>
      <c r="F31" s="205"/>
      <c r="G31" s="199" t="s">
        <v>471</v>
      </c>
    </row>
    <row r="32" spans="1:7" ht="68.25" customHeight="1">
      <c r="A32" s="184"/>
      <c r="B32" s="205"/>
      <c r="C32" s="215" t="s">
        <v>107</v>
      </c>
      <c r="D32" s="204"/>
      <c r="E32" s="225"/>
      <c r="F32" s="205"/>
      <c r="G32" s="197" t="s">
        <v>472</v>
      </c>
    </row>
    <row r="33" spans="1:7" ht="68.25" customHeight="1">
      <c r="A33" s="185"/>
      <c r="B33" s="205"/>
      <c r="C33" s="215" t="s">
        <v>107</v>
      </c>
      <c r="D33" s="204"/>
      <c r="E33" s="224"/>
      <c r="F33" s="205"/>
      <c r="G33" s="199" t="s">
        <v>473</v>
      </c>
    </row>
    <row r="34" spans="1:7" ht="68.25" customHeight="1">
      <c r="A34" s="187"/>
      <c r="B34" s="205"/>
      <c r="C34" s="218" t="s">
        <v>107</v>
      </c>
      <c r="D34" s="204"/>
      <c r="E34" s="226"/>
      <c r="F34" s="205"/>
      <c r="G34" s="197" t="s">
        <v>474</v>
      </c>
    </row>
    <row r="35" spans="1:7" ht="68.25" customHeight="1">
      <c r="A35" s="187"/>
      <c r="B35" s="205"/>
      <c r="C35" s="215" t="s">
        <v>107</v>
      </c>
      <c r="D35" s="204"/>
      <c r="E35" s="226"/>
      <c r="F35" s="205"/>
      <c r="G35" s="197" t="s">
        <v>475</v>
      </c>
    </row>
    <row r="36" spans="1:7" ht="68.25" customHeight="1">
      <c r="A36" s="185"/>
      <c r="B36" s="206"/>
      <c r="C36" s="216" t="s">
        <v>107</v>
      </c>
      <c r="D36" s="221"/>
      <c r="E36" s="224"/>
      <c r="F36" s="206"/>
      <c r="G36" s="199" t="s">
        <v>476</v>
      </c>
    </row>
    <row r="37" spans="1:7" ht="51">
      <c r="A37" s="184"/>
      <c r="B37" s="205"/>
      <c r="C37" s="215" t="s">
        <v>107</v>
      </c>
      <c r="D37" s="204"/>
      <c r="E37" s="225"/>
      <c r="F37" s="205"/>
      <c r="G37" s="197" t="s">
        <v>477</v>
      </c>
    </row>
    <row r="38" spans="1:7" ht="38.25">
      <c r="A38" s="185"/>
      <c r="B38" s="207"/>
      <c r="C38" s="216" t="s">
        <v>107</v>
      </c>
      <c r="D38" s="208"/>
      <c r="E38" s="216"/>
      <c r="F38" s="207"/>
      <c r="G38" s="198" t="s">
        <v>478</v>
      </c>
    </row>
    <row r="39" spans="1:7" ht="25.5">
      <c r="A39" s="184"/>
      <c r="B39" s="207"/>
      <c r="C39" s="215" t="s">
        <v>107</v>
      </c>
      <c r="D39" s="208"/>
      <c r="E39" s="215"/>
      <c r="F39" s="207"/>
      <c r="G39" s="197" t="s">
        <v>479</v>
      </c>
    </row>
    <row r="40" spans="1:7" ht="76.5">
      <c r="A40" s="185"/>
      <c r="B40" s="207"/>
      <c r="C40" s="216" t="s">
        <v>107</v>
      </c>
      <c r="D40" s="208"/>
      <c r="E40" s="216"/>
      <c r="F40" s="207"/>
      <c r="G40" s="198" t="s">
        <v>480</v>
      </c>
    </row>
    <row r="41" spans="1:7" ht="38.25">
      <c r="A41" s="184"/>
      <c r="B41" s="207"/>
      <c r="C41" s="215" t="s">
        <v>107</v>
      </c>
      <c r="D41" s="208"/>
      <c r="E41" s="215"/>
      <c r="F41" s="207"/>
      <c r="G41" s="197" t="s">
        <v>481</v>
      </c>
    </row>
    <row r="42" spans="1:7" ht="51">
      <c r="A42" s="188"/>
      <c r="B42" s="207"/>
      <c r="C42" s="176"/>
      <c r="D42" s="208"/>
      <c r="E42" s="216"/>
      <c r="F42" s="207"/>
      <c r="G42" s="198" t="s">
        <v>482</v>
      </c>
    </row>
    <row r="43" spans="1:7" ht="51">
      <c r="A43" s="189" t="s">
        <v>107</v>
      </c>
      <c r="B43" s="207"/>
      <c r="C43" s="178"/>
      <c r="D43" s="208"/>
      <c r="E43" s="178"/>
      <c r="F43" s="207"/>
      <c r="G43" s="200" t="s">
        <v>483</v>
      </c>
    </row>
    <row r="44" spans="1:7" ht="51">
      <c r="A44" s="175"/>
      <c r="B44" s="208"/>
      <c r="C44" s="176"/>
      <c r="D44" s="208"/>
      <c r="E44" s="176"/>
      <c r="F44" s="208"/>
      <c r="G44" s="227" t="s">
        <v>484</v>
      </c>
    </row>
    <row r="45" spans="1:7" ht="76.5">
      <c r="A45" s="189"/>
      <c r="B45" s="207"/>
      <c r="C45" s="178"/>
      <c r="D45" s="208"/>
      <c r="E45" s="178"/>
      <c r="F45" s="207"/>
      <c r="G45" s="200" t="s">
        <v>485</v>
      </c>
    </row>
    <row r="46" spans="1:7" ht="25.5">
      <c r="A46" s="175"/>
      <c r="B46" s="208"/>
      <c r="C46" s="176"/>
      <c r="D46" s="208"/>
      <c r="E46" s="176"/>
      <c r="F46" s="208"/>
      <c r="G46" s="227" t="s">
        <v>486</v>
      </c>
    </row>
    <row r="47" spans="1:7" ht="38.25">
      <c r="A47" s="189"/>
      <c r="B47" s="207"/>
      <c r="C47" s="178"/>
      <c r="D47" s="208"/>
      <c r="E47" s="178"/>
      <c r="F47" s="207"/>
      <c r="G47" s="200" t="s">
        <v>487</v>
      </c>
    </row>
    <row r="48" spans="1:7" ht="63.75">
      <c r="A48" s="175"/>
      <c r="B48" s="208"/>
      <c r="C48" s="176"/>
      <c r="D48" s="208"/>
      <c r="E48" s="176"/>
      <c r="F48" s="208"/>
      <c r="G48" s="193" t="s">
        <v>489</v>
      </c>
    </row>
    <row r="49" spans="1:7" ht="38.25">
      <c r="A49" s="189"/>
      <c r="B49" s="207"/>
      <c r="C49" s="178"/>
      <c r="D49" s="208"/>
      <c r="E49" s="178"/>
      <c r="F49" s="207"/>
      <c r="G49" s="228" t="s">
        <v>490</v>
      </c>
    </row>
    <row r="50" spans="1:7" ht="63.75">
      <c r="A50" s="175"/>
      <c r="B50" s="208"/>
      <c r="C50" s="176"/>
      <c r="D50" s="208"/>
      <c r="E50" s="176"/>
      <c r="F50" s="208"/>
      <c r="G50" s="193" t="s">
        <v>491</v>
      </c>
    </row>
    <row r="51" spans="1:7" ht="93.75" customHeight="1">
      <c r="A51" s="190"/>
      <c r="B51" s="207"/>
      <c r="C51" s="215"/>
      <c r="D51" s="208"/>
      <c r="E51" s="215"/>
      <c r="F51" s="207"/>
      <c r="G51" s="196" t="s">
        <v>492</v>
      </c>
    </row>
    <row r="52" spans="2:7" ht="89.25">
      <c r="B52" s="208"/>
      <c r="D52" s="208"/>
      <c r="F52" s="208"/>
      <c r="G52" s="193" t="s">
        <v>493</v>
      </c>
    </row>
    <row r="53" spans="1:7" ht="46.5" customHeight="1">
      <c r="A53" s="191"/>
      <c r="B53" s="207"/>
      <c r="C53" s="219"/>
      <c r="D53" s="208"/>
      <c r="E53" s="219"/>
      <c r="F53" s="207"/>
      <c r="G53" s="196" t="s">
        <v>494</v>
      </c>
    </row>
    <row r="54" spans="2:7" ht="38.25">
      <c r="B54" s="208"/>
      <c r="D54" s="208"/>
      <c r="F54" s="208"/>
      <c r="G54" s="193" t="s">
        <v>495</v>
      </c>
    </row>
    <row r="55" spans="1:7" ht="38.25">
      <c r="A55" s="191"/>
      <c r="B55" s="207"/>
      <c r="C55" s="219"/>
      <c r="D55" s="208"/>
      <c r="E55" s="219"/>
      <c r="F55" s="207"/>
      <c r="G55" s="196" t="s">
        <v>496</v>
      </c>
    </row>
    <row r="56" spans="2:7" ht="76.5">
      <c r="B56" s="208"/>
      <c r="D56" s="208"/>
      <c r="F56" s="208"/>
      <c r="G56" s="193" t="s">
        <v>497</v>
      </c>
    </row>
    <row r="57" spans="1:7" ht="274.5" customHeight="1">
      <c r="A57" s="191"/>
      <c r="B57" s="207"/>
      <c r="C57" s="219"/>
      <c r="D57" s="208"/>
      <c r="E57" s="219"/>
      <c r="F57" s="207"/>
      <c r="G57" s="196" t="s">
        <v>498</v>
      </c>
    </row>
    <row r="58" spans="2:7" ht="82.5" customHeight="1">
      <c r="B58" s="208"/>
      <c r="D58" s="208"/>
      <c r="F58" s="208"/>
      <c r="G58" s="193" t="s">
        <v>500</v>
      </c>
    </row>
    <row r="59" spans="1:7" ht="76.5">
      <c r="A59" s="191"/>
      <c r="B59" s="207"/>
      <c r="C59" s="219"/>
      <c r="D59" s="208"/>
      <c r="E59" s="219"/>
      <c r="F59" s="208"/>
      <c r="G59" s="228" t="s">
        <v>499</v>
      </c>
    </row>
    <row r="60" spans="2:7" ht="51">
      <c r="B60" s="208"/>
      <c r="D60" s="208"/>
      <c r="F60" s="208"/>
      <c r="G60" s="193" t="s">
        <v>501</v>
      </c>
    </row>
    <row r="61" spans="1:7" ht="38.25">
      <c r="A61" s="191"/>
      <c r="B61" s="207"/>
      <c r="C61" s="219"/>
      <c r="D61" s="208"/>
      <c r="E61" s="219"/>
      <c r="F61" s="208"/>
      <c r="G61" s="228" t="s">
        <v>502</v>
      </c>
    </row>
    <row r="62" spans="2:7" ht="38.25">
      <c r="B62" s="208"/>
      <c r="D62" s="208"/>
      <c r="F62" s="208"/>
      <c r="G62" s="193" t="s">
        <v>503</v>
      </c>
    </row>
    <row r="63" spans="1:7" ht="100.5" customHeight="1">
      <c r="A63" s="191"/>
      <c r="B63" s="207"/>
      <c r="C63" s="219"/>
      <c r="D63" s="208"/>
      <c r="E63" s="219"/>
      <c r="F63" s="208"/>
      <c r="G63" s="228" t="s">
        <v>504</v>
      </c>
    </row>
    <row r="64" spans="2:7" ht="84" customHeight="1">
      <c r="B64" s="208"/>
      <c r="D64" s="208"/>
      <c r="F64" s="208"/>
      <c r="G64" s="229" t="s">
        <v>505</v>
      </c>
    </row>
    <row r="65" spans="1:7" ht="129" customHeight="1">
      <c r="A65" s="191"/>
      <c r="B65" s="207"/>
      <c r="C65" s="219"/>
      <c r="D65" s="208"/>
      <c r="E65" s="219"/>
      <c r="F65" s="208"/>
      <c r="G65" s="194" t="s">
        <v>506</v>
      </c>
    </row>
    <row r="66" spans="2:7" ht="38.25">
      <c r="B66" s="208"/>
      <c r="D66" s="208"/>
      <c r="F66" s="208"/>
      <c r="G66" s="230" t="s">
        <v>507</v>
      </c>
    </row>
    <row r="67" spans="1:7" ht="36.75" customHeight="1">
      <c r="A67" s="191"/>
      <c r="B67" s="207"/>
      <c r="C67" s="219"/>
      <c r="D67" s="208"/>
      <c r="E67" s="219"/>
      <c r="F67" s="208"/>
      <c r="G67" s="194" t="s">
        <v>508</v>
      </c>
    </row>
    <row r="68" spans="1:7" ht="53.25" customHeight="1">
      <c r="A68" s="175"/>
      <c r="B68" s="208"/>
      <c r="C68" s="176"/>
      <c r="D68" s="208"/>
      <c r="E68" s="176"/>
      <c r="F68" s="208"/>
      <c r="G68" s="193" t="s">
        <v>509</v>
      </c>
    </row>
    <row r="69" spans="1:7" ht="38.25">
      <c r="A69" s="191"/>
      <c r="B69" s="207"/>
      <c r="C69" s="219"/>
      <c r="D69" s="208"/>
      <c r="E69" s="219"/>
      <c r="F69" s="208"/>
      <c r="G69" s="194" t="s">
        <v>510</v>
      </c>
    </row>
    <row r="70" spans="1:7" ht="39" customHeight="1">
      <c r="A70" s="175"/>
      <c r="B70" s="209"/>
      <c r="C70" s="176"/>
      <c r="D70" s="209"/>
      <c r="E70" s="176"/>
      <c r="F70" s="209"/>
      <c r="G70" s="193" t="s">
        <v>511</v>
      </c>
    </row>
    <row r="71" spans="1:7" ht="69.75" customHeight="1">
      <c r="A71" s="191"/>
      <c r="B71" s="207"/>
      <c r="C71" s="219"/>
      <c r="D71" s="208"/>
      <c r="E71" s="219"/>
      <c r="F71" s="208"/>
      <c r="G71" s="194" t="s">
        <v>514</v>
      </c>
    </row>
    <row r="72" spans="1:7" ht="46.5" customHeight="1">
      <c r="A72" s="175"/>
      <c r="B72" s="209"/>
      <c r="C72" s="176"/>
      <c r="D72" s="209"/>
      <c r="E72" s="176"/>
      <c r="F72" s="209"/>
      <c r="G72" s="193" t="s">
        <v>515</v>
      </c>
    </row>
    <row r="73" spans="1:7" ht="51.75" customHeight="1">
      <c r="A73" s="191"/>
      <c r="B73" s="207"/>
      <c r="C73" s="219"/>
      <c r="D73" s="208"/>
      <c r="E73" s="219"/>
      <c r="F73" s="208"/>
      <c r="G73" s="194" t="s">
        <v>516</v>
      </c>
    </row>
    <row r="74" spans="1:7" ht="126" customHeight="1">
      <c r="A74" s="175"/>
      <c r="B74" s="209"/>
      <c r="C74" s="176"/>
      <c r="D74" s="209"/>
      <c r="E74" s="176"/>
      <c r="F74" s="209"/>
      <c r="G74" s="193" t="s">
        <v>517</v>
      </c>
    </row>
    <row r="75" spans="1:7" ht="76.5">
      <c r="A75" s="191"/>
      <c r="B75" s="207"/>
      <c r="C75" s="219"/>
      <c r="D75" s="208"/>
      <c r="E75" s="219"/>
      <c r="F75" s="208"/>
      <c r="G75" s="194" t="s">
        <v>520</v>
      </c>
    </row>
    <row r="76" spans="1:7" ht="25.5">
      <c r="A76" s="175"/>
      <c r="B76" s="209"/>
      <c r="C76" s="176"/>
      <c r="D76" s="209"/>
      <c r="E76" s="176"/>
      <c r="F76" s="209"/>
      <c r="G76" s="193" t="s">
        <v>521</v>
      </c>
    </row>
    <row r="77" spans="1:7" ht="114.75">
      <c r="A77" s="191"/>
      <c r="B77" s="207"/>
      <c r="C77" s="219"/>
      <c r="D77" s="208"/>
      <c r="E77" s="219"/>
      <c r="F77" s="208"/>
      <c r="G77" s="194" t="s">
        <v>522</v>
      </c>
    </row>
    <row r="78" spans="1:7" ht="25.5">
      <c r="A78" s="175"/>
      <c r="B78" s="209"/>
      <c r="C78" s="176"/>
      <c r="D78" s="209"/>
      <c r="E78" s="176"/>
      <c r="F78" s="209"/>
      <c r="G78" s="193" t="s">
        <v>523</v>
      </c>
    </row>
    <row r="79" spans="1:7" ht="51">
      <c r="A79" s="191"/>
      <c r="B79" s="207"/>
      <c r="C79" s="219"/>
      <c r="D79" s="208"/>
      <c r="E79" s="219"/>
      <c r="F79" s="208"/>
      <c r="G79" s="194" t="s">
        <v>524</v>
      </c>
    </row>
    <row r="80" spans="1:7" ht="63.75">
      <c r="A80" s="175"/>
      <c r="B80" s="209"/>
      <c r="C80" s="176"/>
      <c r="D80" s="209"/>
      <c r="E80" s="176"/>
      <c r="F80" s="209"/>
      <c r="G80" s="193" t="s">
        <v>525</v>
      </c>
    </row>
    <row r="81" spans="1:7" ht="63.75">
      <c r="A81" s="191"/>
      <c r="B81" s="207"/>
      <c r="C81" s="219"/>
      <c r="D81" s="208"/>
      <c r="E81" s="219"/>
      <c r="F81" s="208"/>
      <c r="G81" s="194" t="s">
        <v>526</v>
      </c>
    </row>
    <row r="82" spans="1:7" ht="38.25">
      <c r="A82" s="175"/>
      <c r="B82" s="209"/>
      <c r="C82" s="176"/>
      <c r="D82" s="209"/>
      <c r="E82" s="176"/>
      <c r="F82" s="209"/>
      <c r="G82" s="193" t="s">
        <v>527</v>
      </c>
    </row>
    <row r="83" spans="1:7" ht="38.25">
      <c r="A83" s="191"/>
      <c r="B83" s="207"/>
      <c r="C83" s="219"/>
      <c r="D83" s="208"/>
      <c r="E83" s="219"/>
      <c r="F83" s="208"/>
      <c r="G83" s="194" t="s">
        <v>528</v>
      </c>
    </row>
    <row r="84" spans="1:7" ht="180.75" customHeight="1">
      <c r="A84" s="175"/>
      <c r="B84" s="209"/>
      <c r="C84" s="176"/>
      <c r="D84" s="209"/>
      <c r="E84" s="176"/>
      <c r="F84" s="209"/>
      <c r="G84" s="193" t="s">
        <v>530</v>
      </c>
    </row>
    <row r="85" spans="1:7" ht="173.25" customHeight="1">
      <c r="A85" s="191"/>
      <c r="B85" s="207"/>
      <c r="C85" s="219"/>
      <c r="D85" s="208"/>
      <c r="E85" s="219"/>
      <c r="F85" s="208"/>
      <c r="G85" s="194" t="s">
        <v>531</v>
      </c>
    </row>
    <row r="86" spans="1:7" ht="38.25">
      <c r="A86" s="175"/>
      <c r="B86" s="209"/>
      <c r="C86" s="176"/>
      <c r="D86" s="209"/>
      <c r="E86" s="176"/>
      <c r="F86" s="209"/>
      <c r="G86" s="193" t="s">
        <v>532</v>
      </c>
    </row>
    <row r="87" spans="1:7" ht="51">
      <c r="A87" s="191"/>
      <c r="B87" s="207"/>
      <c r="C87" s="219"/>
      <c r="D87" s="208"/>
      <c r="E87" s="219"/>
      <c r="F87" s="208"/>
      <c r="G87" s="194" t="s">
        <v>533</v>
      </c>
    </row>
    <row r="88" spans="1:7" ht="38.25">
      <c r="A88" s="175"/>
      <c r="B88" s="209"/>
      <c r="C88" s="176"/>
      <c r="D88" s="209"/>
      <c r="E88" s="176"/>
      <c r="F88" s="209"/>
      <c r="G88" s="193" t="s">
        <v>534</v>
      </c>
    </row>
    <row r="89" spans="1:7" ht="51">
      <c r="A89" s="191"/>
      <c r="B89" s="207"/>
      <c r="C89" s="219"/>
      <c r="D89" s="208"/>
      <c r="E89" s="219"/>
      <c r="F89" s="208"/>
      <c r="G89" s="194" t="s">
        <v>535</v>
      </c>
    </row>
  </sheetData>
  <sheetProtection/>
  <mergeCells count="6">
    <mergeCell ref="A1:C1"/>
    <mergeCell ref="E1:G1"/>
    <mergeCell ref="A3:A6"/>
    <mergeCell ref="C3:C6"/>
    <mergeCell ref="E3:E6"/>
    <mergeCell ref="G3:G6"/>
  </mergeCells>
  <printOptions/>
  <pageMargins left="0.7480314960629921" right="0.7480314960629921" top="0.984251968503937" bottom="0.984251968503937" header="0.5118110236220472" footer="0.5118110236220472"/>
  <pageSetup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F121"/>
  <sheetViews>
    <sheetView zoomScale="90" zoomScaleNormal="90" zoomScalePageLayoutView="0" workbookViewId="0" topLeftCell="A1">
      <selection activeCell="A1" sqref="A1:B2"/>
    </sheetView>
  </sheetViews>
  <sheetFormatPr defaultColWidth="11.421875" defaultRowHeight="12.75"/>
  <cols>
    <col min="1" max="1" width="66.7109375" style="2" customWidth="1"/>
    <col min="2" max="2" width="2.140625" style="2" bestFit="1" customWidth="1"/>
    <col min="3" max="3" width="2.140625" style="2" customWidth="1"/>
    <col min="4" max="4" width="57.57421875" style="2" customWidth="1"/>
    <col min="5" max="5" width="2.140625" style="2" bestFit="1" customWidth="1"/>
    <col min="6" max="6" width="2.140625" style="2" customWidth="1"/>
    <col min="7" max="16384" width="11.421875" style="2" customWidth="1"/>
  </cols>
  <sheetData>
    <row r="1" spans="1:6" ht="12.75" customHeight="1">
      <c r="A1" s="402" t="s">
        <v>36</v>
      </c>
      <c r="B1" s="403"/>
      <c r="C1" s="43"/>
      <c r="D1" s="403" t="s">
        <v>43</v>
      </c>
      <c r="E1" s="403"/>
      <c r="F1" s="43"/>
    </row>
    <row r="2" spans="1:6" ht="34.5" customHeight="1" thickBot="1">
      <c r="A2" s="404"/>
      <c r="B2" s="405"/>
      <c r="C2" s="44"/>
      <c r="D2" s="405"/>
      <c r="E2" s="405"/>
      <c r="F2" s="44"/>
    </row>
    <row r="3" spans="1:6" ht="12.75">
      <c r="A3" s="45" t="s">
        <v>37</v>
      </c>
      <c r="B3" s="68"/>
      <c r="C3" s="69"/>
      <c r="D3" s="46" t="s">
        <v>45</v>
      </c>
      <c r="E3" s="68"/>
      <c r="F3" s="69"/>
    </row>
    <row r="4" spans="1:6" ht="89.25">
      <c r="A4" s="12" t="s">
        <v>44</v>
      </c>
      <c r="B4" s="68"/>
      <c r="C4" s="69"/>
      <c r="D4" s="70" t="s">
        <v>46</v>
      </c>
      <c r="E4" s="68"/>
      <c r="F4" s="69"/>
    </row>
    <row r="5" spans="1:6" ht="12.75">
      <c r="A5" s="71" t="s">
        <v>38</v>
      </c>
      <c r="B5" s="72">
        <v>1</v>
      </c>
      <c r="C5" s="69"/>
      <c r="D5" s="72" t="s">
        <v>47</v>
      </c>
      <c r="E5" s="72">
        <v>1</v>
      </c>
      <c r="F5" s="69"/>
    </row>
    <row r="6" spans="1:6" ht="12.75">
      <c r="A6" s="71" t="s">
        <v>39</v>
      </c>
      <c r="B6" s="72">
        <v>2</v>
      </c>
      <c r="C6" s="69"/>
      <c r="D6" s="72" t="s">
        <v>48</v>
      </c>
      <c r="E6" s="72">
        <v>2</v>
      </c>
      <c r="F6" s="69"/>
    </row>
    <row r="7" spans="1:6" ht="12.75">
      <c r="A7" s="71" t="s">
        <v>40</v>
      </c>
      <c r="B7" s="72">
        <v>3</v>
      </c>
      <c r="C7" s="69"/>
      <c r="D7" s="72" t="s">
        <v>49</v>
      </c>
      <c r="E7" s="72">
        <v>3</v>
      </c>
      <c r="F7" s="69"/>
    </row>
    <row r="8" spans="1:6" ht="25.5">
      <c r="A8" s="71" t="s">
        <v>42</v>
      </c>
      <c r="B8" s="72">
        <v>4</v>
      </c>
      <c r="C8" s="69"/>
      <c r="D8" s="72" t="s">
        <v>50</v>
      </c>
      <c r="E8" s="72">
        <v>4</v>
      </c>
      <c r="F8" s="69"/>
    </row>
    <row r="9" spans="1:6" ht="12.75">
      <c r="A9" s="71" t="s">
        <v>41</v>
      </c>
      <c r="B9" s="72">
        <v>5</v>
      </c>
      <c r="C9" s="69"/>
      <c r="D9" s="72" t="s">
        <v>51</v>
      </c>
      <c r="E9" s="72">
        <v>5</v>
      </c>
      <c r="F9" s="69"/>
    </row>
    <row r="10" spans="1:6" ht="12.75">
      <c r="A10" s="73"/>
      <c r="B10" s="74"/>
      <c r="C10" s="74"/>
      <c r="D10" s="74"/>
      <c r="E10" s="74"/>
      <c r="F10" s="74"/>
    </row>
    <row r="11" spans="1:6" ht="12.75">
      <c r="A11" s="46" t="s">
        <v>52</v>
      </c>
      <c r="B11" s="68"/>
      <c r="C11" s="74"/>
      <c r="D11" s="46" t="s">
        <v>53</v>
      </c>
      <c r="E11" s="68"/>
      <c r="F11" s="74"/>
    </row>
    <row r="12" spans="1:6" ht="76.5">
      <c r="A12" s="14" t="s">
        <v>54</v>
      </c>
      <c r="B12" s="68"/>
      <c r="C12" s="74"/>
      <c r="D12" s="14" t="s">
        <v>95</v>
      </c>
      <c r="E12" s="68"/>
      <c r="F12" s="74"/>
    </row>
    <row r="13" spans="1:6" ht="12.75">
      <c r="A13" s="47" t="s">
        <v>426</v>
      </c>
      <c r="B13" s="72">
        <v>1</v>
      </c>
      <c r="C13" s="74"/>
      <c r="D13" s="72" t="s">
        <v>56</v>
      </c>
      <c r="E13" s="72">
        <v>1</v>
      </c>
      <c r="F13" s="74"/>
    </row>
    <row r="14" spans="1:6" ht="12.75">
      <c r="A14" s="47" t="s">
        <v>429</v>
      </c>
      <c r="B14" s="72">
        <v>2</v>
      </c>
      <c r="C14" s="74"/>
      <c r="D14" s="47" t="s">
        <v>437</v>
      </c>
      <c r="E14" s="72">
        <v>5</v>
      </c>
      <c r="F14" s="74"/>
    </row>
    <row r="15" spans="1:6" ht="12.75">
      <c r="A15" s="47" t="s">
        <v>427</v>
      </c>
      <c r="B15" s="72">
        <v>3</v>
      </c>
      <c r="C15" s="74"/>
      <c r="D15" s="72"/>
      <c r="E15" s="72"/>
      <c r="F15" s="74"/>
    </row>
    <row r="16" spans="1:6" ht="12.75">
      <c r="A16" s="47" t="s">
        <v>428</v>
      </c>
      <c r="B16" s="72">
        <v>4</v>
      </c>
      <c r="C16" s="74"/>
      <c r="D16" s="72"/>
      <c r="E16" s="72"/>
      <c r="F16" s="74"/>
    </row>
    <row r="17" spans="1:6" ht="12.75">
      <c r="A17" s="72" t="s">
        <v>55</v>
      </c>
      <c r="B17" s="72">
        <v>5</v>
      </c>
      <c r="C17" s="74"/>
      <c r="D17"/>
      <c r="E17" s="72"/>
      <c r="F17" s="74"/>
    </row>
    <row r="18" spans="1:6" ht="12.75">
      <c r="A18" s="74"/>
      <c r="B18" s="74"/>
      <c r="C18" s="74"/>
      <c r="D18" s="74"/>
      <c r="E18" s="74"/>
      <c r="F18" s="74"/>
    </row>
    <row r="19" spans="1:6" ht="12.75">
      <c r="A19" s="46" t="s">
        <v>58</v>
      </c>
      <c r="B19" s="68"/>
      <c r="C19" s="74"/>
      <c r="D19" s="46" t="s">
        <v>59</v>
      </c>
      <c r="E19" s="68"/>
      <c r="F19" s="74"/>
    </row>
    <row r="20" spans="1:6" ht="38.25">
      <c r="A20" s="14" t="s">
        <v>60</v>
      </c>
      <c r="B20" s="68"/>
      <c r="C20" s="74"/>
      <c r="D20" s="14" t="s">
        <v>444</v>
      </c>
      <c r="E20" s="68"/>
      <c r="F20" s="74"/>
    </row>
    <row r="21" spans="1:6" ht="12.75">
      <c r="A21" s="72" t="s">
        <v>61</v>
      </c>
      <c r="B21" s="72">
        <v>1</v>
      </c>
      <c r="C21" s="74"/>
      <c r="D21" s="72" t="s">
        <v>56</v>
      </c>
      <c r="E21" s="72">
        <v>1</v>
      </c>
      <c r="F21" s="74"/>
    </row>
    <row r="22" spans="1:6" ht="12.75">
      <c r="A22" s="164" t="s">
        <v>430</v>
      </c>
      <c r="B22" s="72">
        <v>2</v>
      </c>
      <c r="C22" s="74"/>
      <c r="D22" s="170" t="s">
        <v>445</v>
      </c>
      <c r="E22" s="72">
        <v>2</v>
      </c>
      <c r="F22" s="74"/>
    </row>
    <row r="23" spans="1:6" ht="12.75">
      <c r="A23" s="72" t="s">
        <v>126</v>
      </c>
      <c r="B23" s="72">
        <v>3</v>
      </c>
      <c r="C23" s="74"/>
      <c r="D23" s="170" t="s">
        <v>448</v>
      </c>
      <c r="E23" s="72">
        <v>3</v>
      </c>
      <c r="F23" s="74"/>
    </row>
    <row r="24" spans="1:6" ht="12.75">
      <c r="A24" s="164" t="s">
        <v>431</v>
      </c>
      <c r="B24" s="72">
        <v>4</v>
      </c>
      <c r="C24" s="74"/>
      <c r="D24" s="170" t="s">
        <v>447</v>
      </c>
      <c r="E24" s="72">
        <v>4</v>
      </c>
      <c r="F24" s="74"/>
    </row>
    <row r="25" spans="1:6" ht="12.75">
      <c r="A25" s="72" t="s">
        <v>127</v>
      </c>
      <c r="B25" s="72">
        <v>5</v>
      </c>
      <c r="C25" s="74"/>
      <c r="D25" s="170" t="s">
        <v>446</v>
      </c>
      <c r="E25" s="75">
        <v>5</v>
      </c>
      <c r="F25" s="74"/>
    </row>
    <row r="26" spans="1:6" ht="12.75">
      <c r="A26" s="74"/>
      <c r="B26" s="74"/>
      <c r="C26" s="74"/>
      <c r="D26" s="74"/>
      <c r="E26" s="74"/>
      <c r="F26" s="74"/>
    </row>
    <row r="27" spans="1:6" ht="12.75">
      <c r="A27" s="46" t="s">
        <v>62</v>
      </c>
      <c r="B27" s="68"/>
      <c r="C27" s="74"/>
      <c r="D27" s="46" t="s">
        <v>63</v>
      </c>
      <c r="E27" s="68"/>
      <c r="F27" s="74"/>
    </row>
    <row r="28" spans="1:6" ht="51">
      <c r="A28" s="14" t="s">
        <v>64</v>
      </c>
      <c r="B28" s="68"/>
      <c r="C28" s="74"/>
      <c r="D28" s="14" t="s">
        <v>67</v>
      </c>
      <c r="E28" s="68"/>
      <c r="F28" s="74"/>
    </row>
    <row r="29" spans="1:6" ht="12.75">
      <c r="A29" s="72" t="s">
        <v>65</v>
      </c>
      <c r="B29" s="72">
        <v>1</v>
      </c>
      <c r="C29" s="74"/>
      <c r="D29" s="72" t="s">
        <v>68</v>
      </c>
      <c r="E29" s="72">
        <v>1</v>
      </c>
      <c r="F29" s="74"/>
    </row>
    <row r="30" spans="1:6" ht="25.5">
      <c r="A30" s="165" t="s">
        <v>432</v>
      </c>
      <c r="B30" s="72">
        <v>2</v>
      </c>
      <c r="C30" s="74"/>
      <c r="D30" s="72" t="s">
        <v>69</v>
      </c>
      <c r="E30" s="72">
        <v>2</v>
      </c>
      <c r="F30" s="74"/>
    </row>
    <row r="31" spans="1:6" ht="25.5">
      <c r="A31" s="165" t="s">
        <v>433</v>
      </c>
      <c r="B31" s="72">
        <v>3</v>
      </c>
      <c r="C31" s="74"/>
      <c r="D31" s="165" t="s">
        <v>441</v>
      </c>
      <c r="E31" s="72">
        <v>3</v>
      </c>
      <c r="F31" s="74"/>
    </row>
    <row r="32" spans="1:6" ht="25.5">
      <c r="A32" s="166" t="s">
        <v>434</v>
      </c>
      <c r="B32" s="72">
        <v>4</v>
      </c>
      <c r="C32" s="74"/>
      <c r="D32" s="170" t="s">
        <v>442</v>
      </c>
      <c r="E32" s="72">
        <v>4</v>
      </c>
      <c r="F32" s="74"/>
    </row>
    <row r="33" spans="1:6" ht="25.5">
      <c r="A33" s="77" t="s">
        <v>66</v>
      </c>
      <c r="B33" s="72">
        <v>5</v>
      </c>
      <c r="C33" s="74"/>
      <c r="D33" s="170" t="s">
        <v>443</v>
      </c>
      <c r="E33" s="72">
        <v>5</v>
      </c>
      <c r="F33" s="74"/>
    </row>
    <row r="34" spans="1:6" ht="12.75">
      <c r="A34" s="74"/>
      <c r="B34" s="74"/>
      <c r="C34" s="74"/>
      <c r="D34" s="74"/>
      <c r="E34" s="74"/>
      <c r="F34" s="74"/>
    </row>
    <row r="35" spans="1:6" ht="12.75">
      <c r="A35" s="46" t="s">
        <v>70</v>
      </c>
      <c r="B35" s="68"/>
      <c r="C35" s="74"/>
      <c r="D35" s="401"/>
      <c r="E35" s="401"/>
      <c r="F35" s="401"/>
    </row>
    <row r="36" spans="1:6" ht="51">
      <c r="A36" s="14" t="s">
        <v>71</v>
      </c>
      <c r="B36" s="68"/>
      <c r="C36" s="74"/>
      <c r="D36" s="401"/>
      <c r="E36" s="401"/>
      <c r="F36" s="401"/>
    </row>
    <row r="37" spans="1:6" ht="12.75">
      <c r="A37" s="72" t="s">
        <v>56</v>
      </c>
      <c r="B37" s="72">
        <v>1</v>
      </c>
      <c r="C37" s="74"/>
      <c r="D37" s="401"/>
      <c r="E37" s="401"/>
      <c r="F37" s="401"/>
    </row>
    <row r="38" spans="1:6" ht="12.75">
      <c r="A38" s="72" t="s">
        <v>57</v>
      </c>
      <c r="B38" s="72">
        <v>5</v>
      </c>
      <c r="C38" s="74"/>
      <c r="D38" s="401"/>
      <c r="E38" s="401"/>
      <c r="F38" s="401"/>
    </row>
    <row r="39" spans="1:6" ht="12.75">
      <c r="A39" s="74"/>
      <c r="B39" s="74"/>
      <c r="C39" s="74"/>
      <c r="D39" s="173"/>
      <c r="E39" s="173"/>
      <c r="F39" s="173"/>
    </row>
    <row r="40" spans="1:6" ht="12.75">
      <c r="A40" s="46" t="s">
        <v>97</v>
      </c>
      <c r="B40" s="14"/>
      <c r="C40" s="74"/>
      <c r="D40" s="173"/>
      <c r="E40" s="173"/>
      <c r="F40" s="173"/>
    </row>
    <row r="41" spans="1:6" ht="25.5">
      <c r="A41" s="14" t="s">
        <v>72</v>
      </c>
      <c r="B41" s="14"/>
      <c r="C41" s="74"/>
      <c r="D41" s="173"/>
      <c r="E41" s="173"/>
      <c r="F41" s="173"/>
    </row>
    <row r="42" spans="1:6" ht="12.75">
      <c r="A42" s="47" t="s">
        <v>435</v>
      </c>
      <c r="B42" s="72">
        <v>1</v>
      </c>
      <c r="C42" s="74"/>
      <c r="D42" s="173"/>
      <c r="E42" s="173"/>
      <c r="F42" s="173"/>
    </row>
    <row r="43" spans="1:6" ht="12.75">
      <c r="A43" s="72" t="s">
        <v>74</v>
      </c>
      <c r="B43" s="72">
        <v>2</v>
      </c>
      <c r="C43" s="74"/>
      <c r="D43" s="173"/>
      <c r="E43" s="173"/>
      <c r="F43" s="173"/>
    </row>
    <row r="44" spans="1:6" ht="12.75">
      <c r="A44" s="47" t="s">
        <v>436</v>
      </c>
      <c r="B44" s="72">
        <v>3</v>
      </c>
      <c r="C44" s="74"/>
      <c r="D44" s="173"/>
      <c r="E44" s="173"/>
      <c r="F44" s="173"/>
    </row>
    <row r="45" spans="1:6" ht="12.75">
      <c r="A45" s="72" t="s">
        <v>128</v>
      </c>
      <c r="B45" s="72">
        <v>4</v>
      </c>
      <c r="C45" s="74"/>
      <c r="D45" s="173"/>
      <c r="E45" s="173"/>
      <c r="F45" s="173"/>
    </row>
    <row r="46" spans="1:6" ht="12.75">
      <c r="A46" s="72" t="s">
        <v>73</v>
      </c>
      <c r="B46" s="72">
        <v>5</v>
      </c>
      <c r="C46" s="74"/>
      <c r="D46" s="173"/>
      <c r="E46" s="173"/>
      <c r="F46" s="173"/>
    </row>
    <row r="47" spans="1:6" ht="12.75">
      <c r="A47" s="48"/>
      <c r="B47" s="47"/>
      <c r="C47" s="13"/>
      <c r="D47" s="172"/>
      <c r="E47" s="172"/>
      <c r="F47" s="172"/>
    </row>
    <row r="48" spans="1:6" ht="13.5" thickBot="1">
      <c r="A48" s="48"/>
      <c r="B48" s="47"/>
      <c r="C48" s="13"/>
      <c r="D48" s="172"/>
      <c r="E48" s="172"/>
      <c r="F48" s="172"/>
    </row>
    <row r="49" spans="1:6" ht="12.75" customHeight="1">
      <c r="A49" s="49" t="s">
        <v>75</v>
      </c>
      <c r="B49" s="50"/>
      <c r="C49" s="50"/>
      <c r="D49" s="50"/>
      <c r="E49" s="50"/>
      <c r="F49" s="51"/>
    </row>
    <row r="50" spans="1:6" ht="12.75">
      <c r="A50" s="52" t="s">
        <v>76</v>
      </c>
      <c r="B50" s="4"/>
      <c r="C50" s="4"/>
      <c r="D50" s="4"/>
      <c r="E50" s="4"/>
      <c r="F50" s="53"/>
    </row>
    <row r="51" spans="1:6" ht="12.75">
      <c r="A51" s="52" t="s">
        <v>77</v>
      </c>
      <c r="B51" s="4"/>
      <c r="C51" s="4"/>
      <c r="D51" s="4"/>
      <c r="E51" s="4"/>
      <c r="F51" s="53"/>
    </row>
    <row r="52" spans="1:6" ht="54" customHeight="1" thickBot="1">
      <c r="A52" s="412" t="s">
        <v>78</v>
      </c>
      <c r="B52" s="413"/>
      <c r="C52" s="413"/>
      <c r="D52" s="413"/>
      <c r="E52" s="413"/>
      <c r="F52" s="414"/>
    </row>
    <row r="53" spans="1:6" ht="12.75">
      <c r="A53" s="54" t="s">
        <v>79</v>
      </c>
      <c r="B53" s="55"/>
      <c r="C53" s="13"/>
      <c r="D53" s="56" t="s">
        <v>86</v>
      </c>
      <c r="E53" s="55"/>
      <c r="F53" s="16"/>
    </row>
    <row r="54" spans="1:6" ht="12.75">
      <c r="A54" s="57" t="s">
        <v>80</v>
      </c>
      <c r="B54" s="58">
        <v>0</v>
      </c>
      <c r="C54" s="13"/>
      <c r="D54" s="59" t="s">
        <v>89</v>
      </c>
      <c r="E54" s="58">
        <v>0</v>
      </c>
      <c r="F54" s="16"/>
    </row>
    <row r="55" spans="1:6" ht="12.75">
      <c r="A55" s="57" t="s">
        <v>81</v>
      </c>
      <c r="B55" s="58">
        <v>1</v>
      </c>
      <c r="C55" s="13"/>
      <c r="D55" s="59" t="s">
        <v>90</v>
      </c>
      <c r="E55" s="58">
        <v>1</v>
      </c>
      <c r="F55" s="16"/>
    </row>
    <row r="56" spans="1:6" ht="12.75">
      <c r="A56" s="57" t="s">
        <v>82</v>
      </c>
      <c r="B56" s="58">
        <v>2</v>
      </c>
      <c r="C56" s="13"/>
      <c r="D56" s="59" t="s">
        <v>91</v>
      </c>
      <c r="E56" s="58">
        <v>2</v>
      </c>
      <c r="F56" s="16"/>
    </row>
    <row r="57" spans="1:6" ht="12.75">
      <c r="A57" s="57" t="s">
        <v>83</v>
      </c>
      <c r="B57" s="58">
        <v>3</v>
      </c>
      <c r="C57" s="13"/>
      <c r="D57" s="59" t="s">
        <v>92</v>
      </c>
      <c r="E57" s="58">
        <v>3</v>
      </c>
      <c r="F57" s="16"/>
    </row>
    <row r="58" spans="1:6" ht="12.75">
      <c r="A58" s="57" t="s">
        <v>84</v>
      </c>
      <c r="B58" s="58">
        <v>4</v>
      </c>
      <c r="C58" s="13"/>
      <c r="D58" s="59" t="s">
        <v>93</v>
      </c>
      <c r="E58" s="58">
        <v>4</v>
      </c>
      <c r="F58" s="16"/>
    </row>
    <row r="59" spans="1:6" ht="12.75">
      <c r="A59" s="60" t="s">
        <v>85</v>
      </c>
      <c r="B59" s="61">
        <v>5</v>
      </c>
      <c r="C59" s="13"/>
      <c r="D59" s="62" t="s">
        <v>94</v>
      </c>
      <c r="E59" s="61">
        <v>5</v>
      </c>
      <c r="F59" s="16"/>
    </row>
    <row r="60" spans="1:6" ht="22.5" customHeight="1">
      <c r="A60" s="406" t="s">
        <v>87</v>
      </c>
      <c r="B60" s="407"/>
      <c r="C60" s="407"/>
      <c r="D60" s="407"/>
      <c r="E60" s="408"/>
      <c r="F60" s="16"/>
    </row>
    <row r="61" spans="1:6" ht="22.5" customHeight="1">
      <c r="A61" s="409" t="s">
        <v>88</v>
      </c>
      <c r="B61" s="410"/>
      <c r="C61" s="410"/>
      <c r="D61" s="410"/>
      <c r="E61" s="411"/>
      <c r="F61" s="16"/>
    </row>
    <row r="62" spans="1:6" ht="13.5" thickBot="1">
      <c r="A62" s="18"/>
      <c r="B62" s="15"/>
      <c r="C62" s="15"/>
      <c r="D62" s="15"/>
      <c r="E62" s="15"/>
      <c r="F62" s="19"/>
    </row>
    <row r="63" spans="1:3" ht="27.75" customHeight="1" thickBot="1">
      <c r="A63" s="242" t="s">
        <v>608</v>
      </c>
      <c r="C63" s="241"/>
    </row>
    <row r="64" spans="1:6" ht="12.75">
      <c r="A64" s="395" t="s">
        <v>606</v>
      </c>
      <c r="B64" s="396"/>
      <c r="C64" s="66"/>
      <c r="D64" s="399" t="s">
        <v>607</v>
      </c>
      <c r="E64" s="400"/>
      <c r="F64" s="249"/>
    </row>
    <row r="65" spans="1:6" ht="13.5" thickBot="1">
      <c r="A65" s="397"/>
      <c r="B65" s="398"/>
      <c r="C65" s="67"/>
      <c r="D65" s="398"/>
      <c r="E65" s="398"/>
      <c r="F65" s="13"/>
    </row>
    <row r="66" spans="1:6" ht="12.75">
      <c r="A66" s="235" t="s">
        <v>598</v>
      </c>
      <c r="B66" s="68"/>
      <c r="C66" s="69"/>
      <c r="D66" s="234" t="s">
        <v>597</v>
      </c>
      <c r="E66" s="68"/>
      <c r="F66" s="248"/>
    </row>
    <row r="67" spans="1:6" ht="12.75">
      <c r="A67" s="12" t="s">
        <v>44</v>
      </c>
      <c r="B67" s="68"/>
      <c r="C67" s="69"/>
      <c r="D67" s="14" t="s">
        <v>596</v>
      </c>
      <c r="E67" s="68"/>
      <c r="F67" s="248"/>
    </row>
    <row r="68" spans="1:6" ht="38.25">
      <c r="A68" s="71" t="s">
        <v>38</v>
      </c>
      <c r="B68" s="72">
        <v>1</v>
      </c>
      <c r="C68" s="69"/>
      <c r="D68" s="165" t="s">
        <v>595</v>
      </c>
      <c r="E68" s="72">
        <v>1</v>
      </c>
      <c r="F68" s="248"/>
    </row>
    <row r="69" spans="1:6" ht="12.75">
      <c r="A69" s="71" t="s">
        <v>39</v>
      </c>
      <c r="B69" s="72">
        <v>2</v>
      </c>
      <c r="C69" s="69"/>
      <c r="D69" s="72"/>
      <c r="E69" s="72">
        <v>2</v>
      </c>
      <c r="F69" s="248"/>
    </row>
    <row r="70" spans="1:6" ht="38.25">
      <c r="A70" s="71" t="s">
        <v>40</v>
      </c>
      <c r="B70" s="72">
        <v>3</v>
      </c>
      <c r="C70" s="69"/>
      <c r="D70" s="165" t="s">
        <v>594</v>
      </c>
      <c r="E70" s="72">
        <v>3</v>
      </c>
      <c r="F70" s="248"/>
    </row>
    <row r="71" spans="1:6" ht="25.5">
      <c r="A71" s="71" t="s">
        <v>42</v>
      </c>
      <c r="B71" s="72">
        <v>4</v>
      </c>
      <c r="C71" s="69"/>
      <c r="D71" s="72"/>
      <c r="E71" s="72">
        <v>4</v>
      </c>
      <c r="F71" s="248"/>
    </row>
    <row r="72" spans="1:6" ht="38.25">
      <c r="A72" s="71" t="s">
        <v>41</v>
      </c>
      <c r="B72" s="72">
        <v>5</v>
      </c>
      <c r="C72" s="69"/>
      <c r="D72" s="165" t="s">
        <v>593</v>
      </c>
      <c r="E72" s="72">
        <v>5</v>
      </c>
      <c r="F72" s="248"/>
    </row>
    <row r="73" spans="1:6" ht="12.75">
      <c r="A73" s="73"/>
      <c r="B73" s="74"/>
      <c r="C73" s="74"/>
      <c r="D73" s="74"/>
      <c r="E73" s="74"/>
      <c r="F73" s="248"/>
    </row>
    <row r="74" spans="1:6" ht="12.75">
      <c r="A74" s="234" t="s">
        <v>592</v>
      </c>
      <c r="B74" s="68"/>
      <c r="C74" s="74"/>
      <c r="D74" s="234" t="s">
        <v>591</v>
      </c>
      <c r="E74" s="68"/>
      <c r="F74" s="248"/>
    </row>
    <row r="75" spans="1:6" ht="25.5">
      <c r="A75" s="14" t="s">
        <v>590</v>
      </c>
      <c r="B75" s="68"/>
      <c r="C75" s="74"/>
      <c r="D75" s="14" t="s">
        <v>589</v>
      </c>
      <c r="E75" s="68"/>
      <c r="F75" s="248"/>
    </row>
    <row r="76" spans="1:6" ht="25.5">
      <c r="A76" s="170" t="s">
        <v>588</v>
      </c>
      <c r="B76" s="72">
        <v>1</v>
      </c>
      <c r="C76" s="74"/>
      <c r="D76" s="165" t="s">
        <v>587</v>
      </c>
      <c r="E76" s="72">
        <v>1</v>
      </c>
      <c r="F76" s="248"/>
    </row>
    <row r="77" spans="1:6" ht="25.5">
      <c r="A77" s="170" t="s">
        <v>586</v>
      </c>
      <c r="B77" s="72">
        <v>2</v>
      </c>
      <c r="C77" s="74"/>
      <c r="D77" s="165" t="s">
        <v>585</v>
      </c>
      <c r="E77" s="72">
        <v>2</v>
      </c>
      <c r="F77" s="248"/>
    </row>
    <row r="78" spans="1:6" ht="25.5">
      <c r="A78" s="170" t="s">
        <v>584</v>
      </c>
      <c r="B78" s="72">
        <v>3</v>
      </c>
      <c r="C78" s="74"/>
      <c r="D78" s="165" t="s">
        <v>583</v>
      </c>
      <c r="E78" s="72">
        <v>3</v>
      </c>
      <c r="F78" s="248"/>
    </row>
    <row r="79" spans="1:6" ht="25.5">
      <c r="A79" s="170" t="s">
        <v>582</v>
      </c>
      <c r="B79" s="72">
        <v>4</v>
      </c>
      <c r="C79" s="74"/>
      <c r="D79" s="165" t="s">
        <v>581</v>
      </c>
      <c r="E79" s="72">
        <v>4</v>
      </c>
      <c r="F79" s="248"/>
    </row>
    <row r="80" spans="1:6" ht="25.5">
      <c r="A80" s="170" t="s">
        <v>580</v>
      </c>
      <c r="B80" s="72">
        <v>5</v>
      </c>
      <c r="C80" s="74"/>
      <c r="D80" s="165" t="s">
        <v>579</v>
      </c>
      <c r="E80" s="72">
        <v>5</v>
      </c>
      <c r="F80" s="248"/>
    </row>
    <row r="81" spans="1:6" ht="12.75">
      <c r="A81" s="74"/>
      <c r="B81" s="74"/>
      <c r="C81" s="74"/>
      <c r="D81" s="74"/>
      <c r="E81" s="74"/>
      <c r="F81" s="248"/>
    </row>
    <row r="82" spans="1:6" ht="12.75">
      <c r="A82" s="234" t="s">
        <v>578</v>
      </c>
      <c r="B82" s="68"/>
      <c r="C82" s="74"/>
      <c r="D82" s="234" t="s">
        <v>577</v>
      </c>
      <c r="E82" s="68"/>
      <c r="F82" s="248"/>
    </row>
    <row r="83" spans="1:6" ht="25.5">
      <c r="A83" s="14" t="s">
        <v>576</v>
      </c>
      <c r="B83" s="68"/>
      <c r="C83" s="74"/>
      <c r="D83" s="14" t="s">
        <v>575</v>
      </c>
      <c r="E83" s="68"/>
      <c r="F83" s="248"/>
    </row>
    <row r="84" spans="1:6" ht="38.25">
      <c r="A84" s="165" t="s">
        <v>574</v>
      </c>
      <c r="B84" s="72">
        <v>1</v>
      </c>
      <c r="C84" s="74"/>
      <c r="D84" s="165" t="s">
        <v>573</v>
      </c>
      <c r="E84" s="72">
        <v>1</v>
      </c>
      <c r="F84" s="248"/>
    </row>
    <row r="85" spans="1:6" ht="25.5">
      <c r="A85" s="165" t="s">
        <v>572</v>
      </c>
      <c r="B85" s="72">
        <v>2</v>
      </c>
      <c r="C85" s="74"/>
      <c r="D85" s="170"/>
      <c r="E85" s="72"/>
      <c r="F85" s="248"/>
    </row>
    <row r="86" spans="1:6" ht="38.25">
      <c r="A86" s="165" t="s">
        <v>571</v>
      </c>
      <c r="B86" s="72">
        <v>3</v>
      </c>
      <c r="C86" s="74"/>
      <c r="D86" s="165" t="s">
        <v>570</v>
      </c>
      <c r="E86" s="72">
        <v>3</v>
      </c>
      <c r="F86" s="248"/>
    </row>
    <row r="87" spans="1:6" ht="25.5">
      <c r="A87" s="171" t="s">
        <v>569</v>
      </c>
      <c r="B87" s="72">
        <v>4</v>
      </c>
      <c r="C87" s="74"/>
      <c r="D87" s="170"/>
      <c r="E87" s="72"/>
      <c r="F87" s="248"/>
    </row>
    <row r="88" spans="1:6" ht="25.5">
      <c r="A88" s="170" t="s">
        <v>568</v>
      </c>
      <c r="B88" s="72">
        <v>5</v>
      </c>
      <c r="C88" s="74"/>
      <c r="D88" s="165" t="s">
        <v>567</v>
      </c>
      <c r="E88" s="75">
        <v>5</v>
      </c>
      <c r="F88" s="248"/>
    </row>
    <row r="89" spans="1:6" ht="12.75">
      <c r="A89" s="74"/>
      <c r="B89" s="74"/>
      <c r="C89" s="74"/>
      <c r="D89" s="74"/>
      <c r="E89" s="74"/>
      <c r="F89" s="248"/>
    </row>
    <row r="90" spans="1:5" ht="12.75">
      <c r="A90" s="234" t="s">
        <v>566</v>
      </c>
      <c r="B90" s="68"/>
      <c r="C90" s="74"/>
      <c r="D90" s="46"/>
      <c r="E90" s="68"/>
    </row>
    <row r="91" spans="1:5" ht="12.75">
      <c r="A91" s="14" t="s">
        <v>565</v>
      </c>
      <c r="B91" s="68"/>
      <c r="C91" s="74"/>
      <c r="D91" s="236"/>
      <c r="E91" s="236"/>
    </row>
    <row r="92" spans="1:5" ht="25.5">
      <c r="A92" s="165" t="s">
        <v>564</v>
      </c>
      <c r="B92" s="72">
        <v>1</v>
      </c>
      <c r="C92" s="74"/>
      <c r="D92" s="236"/>
      <c r="E92" s="236"/>
    </row>
    <row r="93" spans="1:5" ht="25.5">
      <c r="A93" s="165" t="s">
        <v>563</v>
      </c>
      <c r="B93" s="72">
        <v>2</v>
      </c>
      <c r="C93" s="74"/>
      <c r="D93" s="236"/>
      <c r="E93" s="236"/>
    </row>
    <row r="94" spans="1:5" ht="25.5">
      <c r="A94" s="165" t="s">
        <v>562</v>
      </c>
      <c r="B94" s="72">
        <v>3</v>
      </c>
      <c r="C94" s="74"/>
      <c r="D94" s="236"/>
      <c r="E94" s="236"/>
    </row>
    <row r="95" spans="1:5" ht="25.5">
      <c r="A95" s="165" t="s">
        <v>561</v>
      </c>
      <c r="B95" s="72">
        <v>4</v>
      </c>
      <c r="C95" s="74"/>
      <c r="D95" s="236"/>
      <c r="E95" s="236"/>
    </row>
    <row r="96" spans="1:5" ht="12.75">
      <c r="A96" s="165" t="s">
        <v>560</v>
      </c>
      <c r="B96" s="72">
        <v>5</v>
      </c>
      <c r="C96" s="74"/>
      <c r="D96" s="236"/>
      <c r="E96" s="236"/>
    </row>
    <row r="97" spans="1:5" ht="12.75">
      <c r="A97" s="74"/>
      <c r="B97" s="74"/>
      <c r="C97" s="74"/>
      <c r="D97" s="236"/>
      <c r="E97" s="236"/>
    </row>
    <row r="98" spans="1:5" ht="12.75">
      <c r="A98" s="234" t="s">
        <v>559</v>
      </c>
      <c r="B98" s="68"/>
      <c r="C98" s="74"/>
      <c r="D98" s="236"/>
      <c r="E98" s="236"/>
    </row>
    <row r="99" spans="1:5" ht="12.75">
      <c r="A99" s="14" t="s">
        <v>558</v>
      </c>
      <c r="B99" s="68"/>
      <c r="C99" s="74"/>
      <c r="D99" s="236"/>
      <c r="E99" s="236"/>
    </row>
    <row r="100" spans="1:5" ht="25.5">
      <c r="A100" s="165" t="s">
        <v>557</v>
      </c>
      <c r="B100" s="72">
        <v>1</v>
      </c>
      <c r="C100" s="74"/>
      <c r="D100" s="236"/>
      <c r="E100" s="236"/>
    </row>
    <row r="101" spans="1:5" ht="12.75">
      <c r="A101" s="72"/>
      <c r="B101" s="72"/>
      <c r="C101" s="74"/>
      <c r="D101" s="236"/>
      <c r="E101" s="236"/>
    </row>
    <row r="102" spans="1:5" ht="51">
      <c r="A102" s="165" t="s">
        <v>556</v>
      </c>
      <c r="B102" s="72">
        <v>3</v>
      </c>
      <c r="C102" s="74"/>
      <c r="D102" s="236"/>
      <c r="E102" s="236"/>
    </row>
    <row r="103" spans="1:5" ht="12.75">
      <c r="A103" s="72"/>
      <c r="B103" s="72"/>
      <c r="C103" s="74"/>
      <c r="D103" s="236"/>
      <c r="E103" s="236"/>
    </row>
    <row r="104" spans="1:5" ht="12.75">
      <c r="A104" s="170" t="s">
        <v>555</v>
      </c>
      <c r="B104" s="72">
        <v>5</v>
      </c>
      <c r="C104" s="74"/>
      <c r="D104" s="236"/>
      <c r="E104" s="236"/>
    </row>
    <row r="105" spans="1:5" ht="12.75">
      <c r="A105" s="74"/>
      <c r="B105" s="74"/>
      <c r="C105" s="74"/>
      <c r="D105" s="236"/>
      <c r="E105" s="236"/>
    </row>
    <row r="106" spans="1:5" ht="12.75">
      <c r="A106" s="234" t="s">
        <v>554</v>
      </c>
      <c r="B106" s="14"/>
      <c r="C106" s="74"/>
      <c r="D106" s="236"/>
      <c r="E106" s="236"/>
    </row>
    <row r="107" spans="1:5" ht="12.75">
      <c r="A107" s="14" t="s">
        <v>553</v>
      </c>
      <c r="B107" s="14"/>
      <c r="C107" s="74"/>
      <c r="D107" s="236"/>
      <c r="E107" s="236"/>
    </row>
    <row r="108" spans="1:5" ht="25.5">
      <c r="A108" s="165" t="s">
        <v>552</v>
      </c>
      <c r="B108" s="72">
        <v>1</v>
      </c>
      <c r="C108" s="74"/>
      <c r="D108" s="236"/>
      <c r="E108" s="236"/>
    </row>
    <row r="109" spans="1:5" ht="12.75">
      <c r="A109" s="72"/>
      <c r="B109" s="72"/>
      <c r="C109" s="74"/>
      <c r="D109" s="236"/>
      <c r="E109" s="236"/>
    </row>
    <row r="110" spans="1:5" ht="25.5">
      <c r="A110" s="165" t="s">
        <v>551</v>
      </c>
      <c r="B110" s="72">
        <v>3</v>
      </c>
      <c r="C110" s="74"/>
      <c r="D110" s="236"/>
      <c r="E110" s="236"/>
    </row>
    <row r="111" spans="1:5" ht="12.75">
      <c r="A111" s="72"/>
      <c r="B111" s="72"/>
      <c r="C111" s="74"/>
      <c r="D111" s="236"/>
      <c r="E111" s="236"/>
    </row>
    <row r="112" spans="1:5" ht="25.5">
      <c r="A112" s="165" t="s">
        <v>550</v>
      </c>
      <c r="B112" s="165">
        <v>5</v>
      </c>
      <c r="C112" s="74"/>
      <c r="D112" s="165"/>
      <c r="E112" s="236"/>
    </row>
    <row r="113" spans="1:5" ht="12.75">
      <c r="A113" s="74"/>
      <c r="B113" s="74"/>
      <c r="C113" s="74"/>
      <c r="D113" s="236"/>
      <c r="E113" s="236"/>
    </row>
    <row r="114" spans="1:5" ht="12.75">
      <c r="A114" s="234" t="s">
        <v>549</v>
      </c>
      <c r="B114" s="14"/>
      <c r="C114" s="74"/>
      <c r="D114" s="236"/>
      <c r="E114" s="236"/>
    </row>
    <row r="115" spans="1:5" ht="12.75">
      <c r="A115" s="14" t="s">
        <v>548</v>
      </c>
      <c r="B115" s="14"/>
      <c r="C115" s="74"/>
      <c r="D115" s="236"/>
      <c r="E115" s="236"/>
    </row>
    <row r="116" spans="1:5" ht="12.75">
      <c r="A116" s="165" t="s">
        <v>547</v>
      </c>
      <c r="B116" s="72">
        <v>1</v>
      </c>
      <c r="C116" s="74"/>
      <c r="D116" s="236"/>
      <c r="E116" s="236"/>
    </row>
    <row r="117" spans="1:5" ht="12.75">
      <c r="A117" s="72"/>
      <c r="B117" s="72"/>
      <c r="C117" s="74"/>
      <c r="D117" s="236"/>
      <c r="E117" s="236"/>
    </row>
    <row r="118" spans="1:5" ht="12.75">
      <c r="A118" s="165" t="s">
        <v>546</v>
      </c>
      <c r="B118" s="72">
        <v>3</v>
      </c>
      <c r="C118" s="74"/>
      <c r="D118" s="236"/>
      <c r="E118" s="236"/>
    </row>
    <row r="119" spans="1:5" ht="12.75">
      <c r="A119" s="72"/>
      <c r="B119" s="72"/>
      <c r="C119" s="74"/>
      <c r="D119" s="236"/>
      <c r="E119" s="236"/>
    </row>
    <row r="120" spans="1:5" ht="25.5">
      <c r="A120" s="165" t="s">
        <v>545</v>
      </c>
      <c r="B120" s="72">
        <v>5</v>
      </c>
      <c r="C120" s="74"/>
      <c r="D120" s="236"/>
      <c r="E120" s="236"/>
    </row>
    <row r="121" spans="1:5" ht="12.75">
      <c r="A121" s="74"/>
      <c r="B121" s="74"/>
      <c r="C121" s="74"/>
      <c r="D121" s="236"/>
      <c r="E121" s="236"/>
    </row>
  </sheetData>
  <sheetProtection/>
  <mergeCells count="8">
    <mergeCell ref="A64:B65"/>
    <mergeCell ref="D64:E65"/>
    <mergeCell ref="D35:F38"/>
    <mergeCell ref="A1:B2"/>
    <mergeCell ref="D1:E2"/>
    <mergeCell ref="A60:E60"/>
    <mergeCell ref="A61:E61"/>
    <mergeCell ref="A52:F52"/>
  </mergeCells>
  <printOptions/>
  <pageMargins left="0.2362204724409449" right="0.2362204724409449" top="0.7480314960629921" bottom="0.7480314960629921" header="0.31496062992125984" footer="0.31496062992125984"/>
  <pageSetup fitToHeight="1" fitToWidth="1" orientation="portrait" paperSize="9" scale="5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N73"/>
  <sheetViews>
    <sheetView zoomScale="83" zoomScaleNormal="83" zoomScaleSheetLayoutView="90" zoomScalePageLayoutView="90" workbookViewId="0" topLeftCell="A1">
      <pane ySplit="2" topLeftCell="A3" activePane="bottomLeft" state="frozen"/>
      <selection pane="topLeft" activeCell="A1" sqref="A1"/>
      <selection pane="bottomLeft" activeCell="A1" sqref="A1"/>
    </sheetView>
  </sheetViews>
  <sheetFormatPr defaultColWidth="10.8515625" defaultRowHeight="12.75" outlineLevelRow="1"/>
  <cols>
    <col min="1" max="1" width="13.7109375" style="266" customWidth="1"/>
    <col min="2" max="2" width="9.8515625" style="266" customWidth="1"/>
    <col min="3" max="3" width="11.140625" style="266" customWidth="1"/>
    <col min="4" max="4" width="42.00390625" style="266" customWidth="1"/>
    <col min="5" max="5" width="33.57421875" style="331" customWidth="1"/>
    <col min="6" max="6" width="25.7109375" style="266" customWidth="1"/>
    <col min="7" max="7" width="30.140625" style="266" customWidth="1"/>
    <col min="8" max="8" width="32.28125" style="330" customWidth="1"/>
    <col min="9" max="9" width="33.8515625" style="266" customWidth="1"/>
    <col min="10" max="11" width="30.57421875" style="266" customWidth="1"/>
    <col min="12" max="12" width="20.7109375" style="266" customWidth="1"/>
    <col min="13" max="13" width="22.00390625" style="266" customWidth="1"/>
    <col min="14" max="14" width="3.28125" style="254" customWidth="1"/>
    <col min="15" max="16384" width="10.8515625" style="266" customWidth="1"/>
  </cols>
  <sheetData>
    <row r="1" spans="1:14" s="254" customFormat="1" ht="18" customHeight="1">
      <c r="A1" s="250" t="s">
        <v>113</v>
      </c>
      <c r="B1" s="251"/>
      <c r="C1" s="251"/>
      <c r="D1" s="251"/>
      <c r="E1" s="252"/>
      <c r="F1" s="251"/>
      <c r="G1" s="251"/>
      <c r="H1" s="253"/>
      <c r="I1" s="251"/>
      <c r="J1" s="251"/>
      <c r="K1" s="251"/>
      <c r="L1" s="251"/>
      <c r="M1" s="251"/>
      <c r="N1" s="251"/>
    </row>
    <row r="2" spans="1:14" s="261" customFormat="1" ht="27" customHeight="1">
      <c r="A2" s="255" t="str">
        <f>'Aree di rischio per processi'!B2</f>
        <v>A) Acquisizione e progressione del personale</v>
      </c>
      <c r="B2" s="256"/>
      <c r="C2" s="256"/>
      <c r="D2" s="256"/>
      <c r="E2" s="257"/>
      <c r="F2" s="256"/>
      <c r="G2" s="258" t="s">
        <v>125</v>
      </c>
      <c r="H2" s="259"/>
      <c r="I2" s="260"/>
      <c r="J2" s="260"/>
      <c r="K2" s="260"/>
      <c r="L2" s="260"/>
      <c r="M2" s="260"/>
      <c r="N2" s="251"/>
    </row>
    <row r="3" spans="1:14" ht="30.75" customHeight="1">
      <c r="A3" s="432" t="str">
        <f>'Aree di rischio per processi'!A7</f>
        <v>A.01 Progressioni economiche di carriera orizzontale</v>
      </c>
      <c r="B3" s="433"/>
      <c r="C3" s="433"/>
      <c r="D3" s="433"/>
      <c r="E3" s="262"/>
      <c r="F3" s="262"/>
      <c r="G3" s="263" t="str">
        <f>IF(C6=0,"--",IF(C6&lt;10,"Basso",IF(C6&lt;18,"Medio",IF(C6&lt;25.1,"Alto",""))))</f>
        <v>Basso</v>
      </c>
      <c r="H3" s="264">
        <f>C6</f>
        <v>3.3333333333333335</v>
      </c>
      <c r="I3" s="265"/>
      <c r="J3" s="265"/>
      <c r="K3" s="265"/>
      <c r="L3" s="265"/>
      <c r="M3" s="265"/>
      <c r="N3" s="251"/>
    </row>
    <row r="4" spans="1:14" ht="51.75" customHeight="1" outlineLevel="1">
      <c r="A4" s="434" t="str">
        <f>A3</f>
        <v>A.01 Progressioni economiche di carriera orizzontale</v>
      </c>
      <c r="B4" s="438" t="s">
        <v>120</v>
      </c>
      <c r="C4" s="439"/>
      <c r="D4" s="267" t="s">
        <v>257</v>
      </c>
      <c r="E4" s="268" t="s">
        <v>238</v>
      </c>
      <c r="F4" s="267" t="s">
        <v>237</v>
      </c>
      <c r="G4" s="269" t="s">
        <v>0</v>
      </c>
      <c r="H4" s="442" t="s">
        <v>536</v>
      </c>
      <c r="I4" s="443"/>
      <c r="J4" s="444" t="s">
        <v>537</v>
      </c>
      <c r="K4" s="443"/>
      <c r="L4" s="417" t="s">
        <v>599</v>
      </c>
      <c r="M4" s="417" t="s">
        <v>601</v>
      </c>
      <c r="N4" s="251"/>
    </row>
    <row r="5" spans="1:14" ht="24.75" customHeight="1" outlineLevel="1">
      <c r="A5" s="435"/>
      <c r="B5" s="440"/>
      <c r="C5" s="441"/>
      <c r="D5" s="270"/>
      <c r="E5" s="270"/>
      <c r="F5" s="270"/>
      <c r="G5" s="270"/>
      <c r="H5" s="271" t="s">
        <v>2</v>
      </c>
      <c r="I5" s="272" t="s">
        <v>3</v>
      </c>
      <c r="J5" s="272" t="s">
        <v>2</v>
      </c>
      <c r="K5" s="272" t="s">
        <v>3</v>
      </c>
      <c r="L5" s="442"/>
      <c r="M5" s="418"/>
      <c r="N5" s="251"/>
    </row>
    <row r="6" spans="1:14" ht="48" customHeight="1" outlineLevel="1">
      <c r="A6" s="435"/>
      <c r="B6" s="273" t="s">
        <v>129</v>
      </c>
      <c r="C6" s="419">
        <f>B7*B9</f>
        <v>3.3333333333333335</v>
      </c>
      <c r="D6" s="274" t="s">
        <v>335</v>
      </c>
      <c r="E6" s="275" t="s">
        <v>296</v>
      </c>
      <c r="F6" s="274" t="str">
        <f>VLOOKUP(E6,'Catalogo rischi'!$A$11:$B$32,2,FALSE)</f>
        <v>CR.1 Pilotamento delle procedure</v>
      </c>
      <c r="G6" s="276" t="s">
        <v>118</v>
      </c>
      <c r="H6" s="277" t="s">
        <v>356</v>
      </c>
      <c r="I6" s="278"/>
      <c r="J6" s="278" t="s">
        <v>333</v>
      </c>
      <c r="K6" s="278" t="s">
        <v>220</v>
      </c>
      <c r="L6" s="274" t="s">
        <v>600</v>
      </c>
      <c r="M6" s="279" t="s">
        <v>602</v>
      </c>
      <c r="N6" s="251"/>
    </row>
    <row r="7" spans="1:14" ht="48" customHeight="1" outlineLevel="1">
      <c r="A7" s="435"/>
      <c r="B7" s="280">
        <f>SUM(A!B6:B47)/6</f>
        <v>1.6666666666666667</v>
      </c>
      <c r="C7" s="420"/>
      <c r="D7" s="281" t="s">
        <v>222</v>
      </c>
      <c r="E7" s="275" t="s">
        <v>336</v>
      </c>
      <c r="F7" s="274" t="str">
        <f>VLOOKUP(E7,'Catalogo rischi'!$A$11:$B$32,2,FALSE)</f>
        <v>CR.1 Pilotamento delle procedure</v>
      </c>
      <c r="G7" s="276" t="s">
        <v>116</v>
      </c>
      <c r="H7" s="277" t="s">
        <v>356</v>
      </c>
      <c r="I7" s="278"/>
      <c r="J7" s="278" t="s">
        <v>333</v>
      </c>
      <c r="K7" s="278" t="s">
        <v>220</v>
      </c>
      <c r="L7" s="274" t="s">
        <v>600</v>
      </c>
      <c r="M7" s="279" t="s">
        <v>602</v>
      </c>
      <c r="N7" s="251"/>
    </row>
    <row r="8" spans="1:14" ht="89.25" outlineLevel="1">
      <c r="A8" s="435"/>
      <c r="B8" s="282" t="s">
        <v>96</v>
      </c>
      <c r="C8" s="420"/>
      <c r="D8" s="278" t="s">
        <v>218</v>
      </c>
      <c r="E8" s="275" t="s">
        <v>278</v>
      </c>
      <c r="F8" s="274" t="str">
        <f>VLOOKUP(E8,'Catalogo rischi'!$A$11:$B$32,2,FALSE)</f>
        <v>CR.5 Elusione delle procedure di svolgimento dell'attività e di controllo</v>
      </c>
      <c r="G8" s="276" t="s">
        <v>116</v>
      </c>
      <c r="H8" s="277" t="s">
        <v>341</v>
      </c>
      <c r="I8" s="278" t="s">
        <v>133</v>
      </c>
      <c r="J8" s="278" t="s">
        <v>340</v>
      </c>
      <c r="K8" s="278" t="s">
        <v>220</v>
      </c>
      <c r="L8" s="274" t="s">
        <v>600</v>
      </c>
      <c r="M8" s="279" t="s">
        <v>602</v>
      </c>
      <c r="N8" s="251"/>
    </row>
    <row r="9" spans="1:14" ht="63.75" outlineLevel="1">
      <c r="A9" s="435"/>
      <c r="B9" s="282">
        <f>SUM(A!E6:E34)/4</f>
        <v>2</v>
      </c>
      <c r="C9" s="420"/>
      <c r="D9" s="274" t="s">
        <v>223</v>
      </c>
      <c r="E9" s="275" t="s">
        <v>315</v>
      </c>
      <c r="F9" s="274" t="str">
        <f>VLOOKUP(E9,'Catalogo rischi'!$A$11:$B$32,2,FALSE)</f>
        <v>CR.1 Pilotamento delle procedure</v>
      </c>
      <c r="G9" s="276" t="s">
        <v>116</v>
      </c>
      <c r="H9" s="277" t="s">
        <v>346</v>
      </c>
      <c r="I9" s="278" t="s">
        <v>374</v>
      </c>
      <c r="J9" s="278" t="s">
        <v>333</v>
      </c>
      <c r="K9" s="278"/>
      <c r="L9" s="274" t="s">
        <v>600</v>
      </c>
      <c r="M9" s="279" t="s">
        <v>602</v>
      </c>
      <c r="N9" s="251"/>
    </row>
    <row r="10" spans="1:14" ht="38.25" outlineLevel="1">
      <c r="A10" s="436"/>
      <c r="B10" s="283"/>
      <c r="C10" s="421"/>
      <c r="D10" s="278" t="s">
        <v>219</v>
      </c>
      <c r="E10" s="275" t="s">
        <v>316</v>
      </c>
      <c r="F10" s="274" t="str">
        <f>VLOOKUP(E10,'Catalogo rischi'!$A$11:$B$32,2,FALSE)</f>
        <v>CR.6 Uso improprio o distorto della discrezionalità</v>
      </c>
      <c r="G10" s="276" t="s">
        <v>116</v>
      </c>
      <c r="H10" s="277" t="s">
        <v>356</v>
      </c>
      <c r="I10" s="278" t="s">
        <v>366</v>
      </c>
      <c r="J10" s="278" t="s">
        <v>333</v>
      </c>
      <c r="K10" s="278"/>
      <c r="L10" s="274" t="s">
        <v>600</v>
      </c>
      <c r="M10" s="279" t="s">
        <v>602</v>
      </c>
      <c r="N10" s="251"/>
    </row>
    <row r="11" spans="1:14" ht="63.75" outlineLevel="1">
      <c r="A11" s="436"/>
      <c r="B11" s="284"/>
      <c r="C11" s="421"/>
      <c r="D11" s="285" t="s">
        <v>221</v>
      </c>
      <c r="E11" s="286" t="s">
        <v>273</v>
      </c>
      <c r="F11" s="285" t="str">
        <f>VLOOKUP(E11,'Catalogo rischi'!$A$11:$B$32,2,FALSE)</f>
        <v>CR. 4 Manipolazione o utilizzo improprio delle informazioni o della documentazione</v>
      </c>
      <c r="G11" s="287" t="s">
        <v>116</v>
      </c>
      <c r="H11" s="288" t="s">
        <v>376</v>
      </c>
      <c r="I11" s="289" t="s">
        <v>132</v>
      </c>
      <c r="J11" s="289" t="s">
        <v>333</v>
      </c>
      <c r="K11" s="289"/>
      <c r="L11" s="285" t="s">
        <v>600</v>
      </c>
      <c r="M11" s="290" t="s">
        <v>602</v>
      </c>
      <c r="N11" s="251"/>
    </row>
    <row r="12" spans="1:14" ht="18" customHeight="1" outlineLevel="1">
      <c r="A12" s="436"/>
      <c r="B12" s="291"/>
      <c r="C12" s="445"/>
      <c r="D12" s="289"/>
      <c r="E12" s="292"/>
      <c r="F12" s="293"/>
      <c r="G12" s="293"/>
      <c r="H12" s="294"/>
      <c r="I12" s="293"/>
      <c r="J12" s="293"/>
      <c r="K12" s="293"/>
      <c r="L12" s="293"/>
      <c r="M12" s="295"/>
      <c r="N12" s="251"/>
    </row>
    <row r="13" spans="1:14" ht="18" customHeight="1" outlineLevel="1">
      <c r="A13" s="435"/>
      <c r="B13" s="296"/>
      <c r="C13" s="446"/>
      <c r="D13" s="297"/>
      <c r="E13" s="298"/>
      <c r="F13" s="299"/>
      <c r="G13" s="299"/>
      <c r="H13" s="300"/>
      <c r="I13" s="299"/>
      <c r="J13" s="299"/>
      <c r="K13" s="299"/>
      <c r="L13" s="299"/>
      <c r="M13" s="301"/>
      <c r="N13" s="251"/>
    </row>
    <row r="14" spans="1:14" ht="18" customHeight="1" outlineLevel="1">
      <c r="A14" s="437"/>
      <c r="B14" s="302"/>
      <c r="C14" s="447"/>
      <c r="D14" s="303"/>
      <c r="E14" s="304"/>
      <c r="F14" s="305"/>
      <c r="G14" s="305"/>
      <c r="H14" s="306"/>
      <c r="I14" s="305"/>
      <c r="J14" s="305"/>
      <c r="K14" s="305"/>
      <c r="L14" s="305"/>
      <c r="M14" s="307"/>
      <c r="N14" s="251"/>
    </row>
    <row r="15" spans="1:14" ht="20.25">
      <c r="A15" s="265"/>
      <c r="B15" s="265"/>
      <c r="C15" s="265"/>
      <c r="D15" s="265"/>
      <c r="E15" s="308"/>
      <c r="F15" s="265"/>
      <c r="G15" s="265"/>
      <c r="H15" s="309"/>
      <c r="I15" s="265"/>
      <c r="J15" s="265"/>
      <c r="K15" s="265"/>
      <c r="L15" s="265"/>
      <c r="M15" s="265"/>
      <c r="N15" s="251"/>
    </row>
    <row r="16" spans="1:14" ht="54.75" customHeight="1">
      <c r="A16" s="432" t="str">
        <f>'Aree di rischio per processi'!A8</f>
        <v>A.02 Conferimento di incarichi di collaborazione</v>
      </c>
      <c r="B16" s="433"/>
      <c r="C16" s="433"/>
      <c r="D16" s="433"/>
      <c r="E16" s="262"/>
      <c r="F16" s="262"/>
      <c r="G16" s="263" t="str">
        <f>IF(C19=0,"--",IF(C19&lt;10,"Basso",IF(C19&lt;18,"Medio",IF(C19&lt;25.1,"Alto",""))))</f>
        <v>Basso</v>
      </c>
      <c r="H16" s="264">
        <f>C19</f>
        <v>5.333333333333333</v>
      </c>
      <c r="I16" s="265"/>
      <c r="J16" s="265"/>
      <c r="K16" s="265"/>
      <c r="L16" s="265"/>
      <c r="M16" s="265"/>
      <c r="N16" s="251"/>
    </row>
    <row r="17" spans="1:14" ht="50.25" customHeight="1" outlineLevel="1">
      <c r="A17" s="434" t="str">
        <f>A16</f>
        <v>A.02 Conferimento di incarichi di collaborazione</v>
      </c>
      <c r="B17" s="438" t="s">
        <v>120</v>
      </c>
      <c r="C17" s="439"/>
      <c r="D17" s="267" t="s">
        <v>228</v>
      </c>
      <c r="E17" s="268" t="s">
        <v>238</v>
      </c>
      <c r="F17" s="267" t="s">
        <v>237</v>
      </c>
      <c r="G17" s="269" t="s">
        <v>0</v>
      </c>
      <c r="H17" s="442" t="s">
        <v>536</v>
      </c>
      <c r="I17" s="443"/>
      <c r="J17" s="444" t="s">
        <v>537</v>
      </c>
      <c r="K17" s="443"/>
      <c r="L17" s="417" t="s">
        <v>599</v>
      </c>
      <c r="M17" s="417" t="s">
        <v>604</v>
      </c>
      <c r="N17" s="251"/>
    </row>
    <row r="18" spans="1:14" ht="39.75" customHeight="1" outlineLevel="1">
      <c r="A18" s="435"/>
      <c r="B18" s="440"/>
      <c r="C18" s="441"/>
      <c r="D18" s="270"/>
      <c r="E18" s="270"/>
      <c r="F18" s="270"/>
      <c r="G18" s="270"/>
      <c r="H18" s="272" t="s">
        <v>2</v>
      </c>
      <c r="I18" s="272" t="s">
        <v>3</v>
      </c>
      <c r="J18" s="272" t="s">
        <v>2</v>
      </c>
      <c r="K18" s="272" t="s">
        <v>3</v>
      </c>
      <c r="L18" s="442"/>
      <c r="M18" s="418"/>
      <c r="N18" s="251"/>
    </row>
    <row r="19" spans="1:14" ht="92.25" customHeight="1" outlineLevel="1">
      <c r="A19" s="435"/>
      <c r="B19" s="273" t="s">
        <v>129</v>
      </c>
      <c r="C19" s="419">
        <f>B20*B22</f>
        <v>5.333333333333333</v>
      </c>
      <c r="D19" s="274" t="s">
        <v>359</v>
      </c>
      <c r="E19" s="275" t="s">
        <v>285</v>
      </c>
      <c r="F19" s="274" t="str">
        <f>VLOOKUP(E19,'Catalogo rischi'!$A$11:$B$32,2,FALSE)</f>
        <v>CR.7 Atti illeciti</v>
      </c>
      <c r="G19" s="276" t="s">
        <v>118</v>
      </c>
      <c r="H19" s="277" t="s">
        <v>356</v>
      </c>
      <c r="I19" s="278"/>
      <c r="J19" s="278" t="s">
        <v>333</v>
      </c>
      <c r="K19" s="278"/>
      <c r="L19" s="274" t="s">
        <v>600</v>
      </c>
      <c r="M19" s="279" t="s">
        <v>602</v>
      </c>
      <c r="N19" s="251"/>
    </row>
    <row r="20" spans="1:14" ht="89.25" customHeight="1" outlineLevel="1">
      <c r="A20" s="435"/>
      <c r="B20" s="280">
        <f>SUM(A!B54:B95)/6</f>
        <v>2.6666666666666665</v>
      </c>
      <c r="C20" s="420"/>
      <c r="D20" s="310" t="s">
        <v>226</v>
      </c>
      <c r="E20" s="275" t="s">
        <v>336</v>
      </c>
      <c r="F20" s="274" t="str">
        <f>VLOOKUP(E20,'Catalogo rischi'!$A$11:$B$32,2,FALSE)</f>
        <v>CR.1 Pilotamento delle procedure</v>
      </c>
      <c r="G20" s="276" t="s">
        <v>116</v>
      </c>
      <c r="H20" s="277" t="s">
        <v>356</v>
      </c>
      <c r="I20" s="278"/>
      <c r="J20" s="278" t="s">
        <v>333</v>
      </c>
      <c r="K20" s="278" t="s">
        <v>220</v>
      </c>
      <c r="L20" s="274" t="s">
        <v>600</v>
      </c>
      <c r="M20" s="279" t="s">
        <v>602</v>
      </c>
      <c r="N20" s="251"/>
    </row>
    <row r="21" spans="1:14" ht="45.75" customHeight="1" outlineLevel="1">
      <c r="A21" s="435"/>
      <c r="B21" s="311" t="s">
        <v>96</v>
      </c>
      <c r="C21" s="420"/>
      <c r="D21" s="274" t="s">
        <v>224</v>
      </c>
      <c r="E21" s="275" t="s">
        <v>279</v>
      </c>
      <c r="F21" s="274" t="str">
        <f>VLOOKUP(E21,'Catalogo rischi'!$A$11:$B$32,2,FALSE)</f>
        <v>CR.5 Elusione delle procedure di svolgimento dell'attività e di controllo</v>
      </c>
      <c r="G21" s="276" t="s">
        <v>116</v>
      </c>
      <c r="H21" s="277" t="s">
        <v>357</v>
      </c>
      <c r="I21" s="278"/>
      <c r="J21" s="278" t="s">
        <v>333</v>
      </c>
      <c r="K21" s="278" t="s">
        <v>220</v>
      </c>
      <c r="L21" s="274" t="s">
        <v>600</v>
      </c>
      <c r="M21" s="279" t="s">
        <v>602</v>
      </c>
      <c r="N21" s="251"/>
    </row>
    <row r="22" spans="1:14" ht="35.25" customHeight="1" outlineLevel="1">
      <c r="A22" s="435"/>
      <c r="B22" s="282">
        <f>SUM(A!E54:E82)/4</f>
        <v>2</v>
      </c>
      <c r="C22" s="420"/>
      <c r="D22" s="285" t="s">
        <v>225</v>
      </c>
      <c r="E22" s="286" t="s">
        <v>281</v>
      </c>
      <c r="F22" s="285" t="str">
        <f>VLOOKUP(E22,'Catalogo rischi'!$A$11:$B$32,2,FALSE)</f>
        <v>CR.6 Uso improprio o distorto della discrezionalità</v>
      </c>
      <c r="G22" s="287" t="s">
        <v>116</v>
      </c>
      <c r="H22" s="288" t="s">
        <v>357</v>
      </c>
      <c r="I22" s="289"/>
      <c r="J22" s="289" t="s">
        <v>333</v>
      </c>
      <c r="K22" s="289"/>
      <c r="L22" s="289"/>
      <c r="M22" s="312"/>
      <c r="N22" s="251"/>
    </row>
    <row r="23" spans="1:14" ht="20.25" outlineLevel="1">
      <c r="A23" s="435"/>
      <c r="B23" s="296"/>
      <c r="C23" s="446"/>
      <c r="D23" s="289"/>
      <c r="E23" s="313"/>
      <c r="F23" s="314"/>
      <c r="G23" s="314"/>
      <c r="H23" s="315"/>
      <c r="I23" s="293"/>
      <c r="J23" s="293"/>
      <c r="K23" s="293"/>
      <c r="L23" s="293"/>
      <c r="M23" s="293"/>
      <c r="N23" s="251"/>
    </row>
    <row r="24" spans="1:14" ht="67.5" customHeight="1" outlineLevel="1">
      <c r="A24" s="435"/>
      <c r="B24" s="316"/>
      <c r="C24" s="446"/>
      <c r="D24" s="317"/>
      <c r="E24" s="318"/>
      <c r="F24" s="319"/>
      <c r="G24" s="319"/>
      <c r="H24" s="320"/>
      <c r="I24" s="299"/>
      <c r="J24" s="299"/>
      <c r="K24" s="299"/>
      <c r="L24" s="299"/>
      <c r="M24" s="299"/>
      <c r="N24" s="251"/>
    </row>
    <row r="25" spans="1:14" ht="18" customHeight="1" outlineLevel="1">
      <c r="A25" s="435"/>
      <c r="C25" s="446"/>
      <c r="D25" s="297"/>
      <c r="E25" s="298"/>
      <c r="F25" s="299"/>
      <c r="G25" s="299"/>
      <c r="H25" s="300"/>
      <c r="I25" s="299"/>
      <c r="J25" s="299"/>
      <c r="K25" s="299"/>
      <c r="L25" s="299"/>
      <c r="M25" s="299"/>
      <c r="N25" s="251"/>
    </row>
    <row r="26" spans="1:14" ht="18" customHeight="1" outlineLevel="1">
      <c r="A26" s="435"/>
      <c r="C26" s="446"/>
      <c r="D26" s="297"/>
      <c r="E26" s="298"/>
      <c r="F26" s="299"/>
      <c r="G26" s="299"/>
      <c r="H26" s="300"/>
      <c r="I26" s="299"/>
      <c r="J26" s="299"/>
      <c r="K26" s="299"/>
      <c r="L26" s="299"/>
      <c r="M26" s="299"/>
      <c r="N26" s="251"/>
    </row>
    <row r="27" spans="1:14" ht="18" customHeight="1" outlineLevel="1">
      <c r="A27" s="435"/>
      <c r="B27" s="296"/>
      <c r="C27" s="446"/>
      <c r="D27" s="297"/>
      <c r="E27" s="298"/>
      <c r="F27" s="299"/>
      <c r="G27" s="299"/>
      <c r="H27" s="300"/>
      <c r="I27" s="299"/>
      <c r="J27" s="299"/>
      <c r="K27" s="299"/>
      <c r="L27" s="299"/>
      <c r="M27" s="299"/>
      <c r="N27" s="251"/>
    </row>
    <row r="28" spans="1:14" ht="18" customHeight="1" outlineLevel="1">
      <c r="A28" s="437"/>
      <c r="B28" s="302"/>
      <c r="C28" s="447"/>
      <c r="D28" s="297"/>
      <c r="E28" s="298"/>
      <c r="F28" s="299"/>
      <c r="G28" s="299"/>
      <c r="H28" s="300"/>
      <c r="I28" s="299"/>
      <c r="J28" s="299"/>
      <c r="K28" s="299"/>
      <c r="L28" s="299"/>
      <c r="M28" s="299"/>
      <c r="N28" s="251"/>
    </row>
    <row r="29" spans="1:14" ht="20.25">
      <c r="A29" s="265"/>
      <c r="B29" s="265"/>
      <c r="C29" s="265"/>
      <c r="D29" s="265"/>
      <c r="E29" s="308"/>
      <c r="F29" s="265"/>
      <c r="G29" s="265"/>
      <c r="H29" s="309"/>
      <c r="I29" s="265"/>
      <c r="J29" s="265"/>
      <c r="K29" s="265"/>
      <c r="L29" s="265"/>
      <c r="M29" s="265"/>
      <c r="N29" s="251"/>
    </row>
    <row r="30" spans="1:14" ht="42.75" customHeight="1">
      <c r="A30" s="432" t="str">
        <f>'Aree di rischio per processi'!A9</f>
        <v>A.03 Attivazione di distacchi/comandi di personale (in uscita)</v>
      </c>
      <c r="B30" s="433"/>
      <c r="C30" s="433"/>
      <c r="D30" s="433"/>
      <c r="E30" s="262"/>
      <c r="F30" s="262"/>
      <c r="G30" s="263" t="str">
        <f>IF(C33=0,"--",IF(C33&lt;10,"Basso",IF(C33&lt;18,"Medio",IF(C33&lt;25.1,"Alto",""))))</f>
        <v>Basso</v>
      </c>
      <c r="H30" s="264">
        <f>C33</f>
        <v>4.666666666666667</v>
      </c>
      <c r="I30" s="265"/>
      <c r="J30" s="265"/>
      <c r="K30" s="265"/>
      <c r="L30" s="265"/>
      <c r="M30" s="265"/>
      <c r="N30" s="251"/>
    </row>
    <row r="31" spans="1:14" ht="48" customHeight="1" outlineLevel="1">
      <c r="A31" s="434" t="str">
        <f>A30</f>
        <v>A.03 Attivazione di distacchi/comandi di personale (in uscita)</v>
      </c>
      <c r="B31" s="438" t="s">
        <v>120</v>
      </c>
      <c r="C31" s="439"/>
      <c r="D31" s="267" t="s">
        <v>257</v>
      </c>
      <c r="E31" s="268" t="s">
        <v>238</v>
      </c>
      <c r="F31" s="267" t="s">
        <v>237</v>
      </c>
      <c r="G31" s="269" t="s">
        <v>0</v>
      </c>
      <c r="H31" s="442" t="s">
        <v>536</v>
      </c>
      <c r="I31" s="443"/>
      <c r="J31" s="444" t="s">
        <v>537</v>
      </c>
      <c r="K31" s="443"/>
      <c r="L31" s="417" t="s">
        <v>599</v>
      </c>
      <c r="M31" s="417" t="s">
        <v>601</v>
      </c>
      <c r="N31" s="251"/>
    </row>
    <row r="32" spans="1:14" ht="19.5" customHeight="1" outlineLevel="1">
      <c r="A32" s="435"/>
      <c r="B32" s="440"/>
      <c r="C32" s="441"/>
      <c r="D32" s="270"/>
      <c r="E32" s="270"/>
      <c r="F32" s="270"/>
      <c r="G32" s="270"/>
      <c r="H32" s="272" t="s">
        <v>2</v>
      </c>
      <c r="I32" s="272" t="s">
        <v>3</v>
      </c>
      <c r="J32" s="272" t="s">
        <v>2</v>
      </c>
      <c r="K32" s="272" t="s">
        <v>3</v>
      </c>
      <c r="L32" s="442"/>
      <c r="M32" s="418"/>
      <c r="N32" s="251"/>
    </row>
    <row r="33" spans="1:14" ht="63.75" customHeight="1" outlineLevel="1">
      <c r="A33" s="435"/>
      <c r="B33" s="273" t="s">
        <v>129</v>
      </c>
      <c r="C33" s="419">
        <f>B34*B36</f>
        <v>4.666666666666667</v>
      </c>
      <c r="D33" s="310" t="s">
        <v>377</v>
      </c>
      <c r="E33" s="275" t="s">
        <v>296</v>
      </c>
      <c r="F33" s="274" t="str">
        <f>VLOOKUP(E33,'Catalogo rischi'!$A$11:$B$32,2,FALSE)</f>
        <v>CR.1 Pilotamento delle procedure</v>
      </c>
      <c r="G33" s="276" t="s">
        <v>118</v>
      </c>
      <c r="H33" s="277" t="s">
        <v>356</v>
      </c>
      <c r="I33" s="278" t="s">
        <v>362</v>
      </c>
      <c r="J33" s="278" t="s">
        <v>333</v>
      </c>
      <c r="K33" s="278" t="s">
        <v>220</v>
      </c>
      <c r="L33" s="274" t="s">
        <v>600</v>
      </c>
      <c r="M33" s="279" t="s">
        <v>602</v>
      </c>
      <c r="N33" s="251"/>
    </row>
    <row r="34" spans="1:14" ht="63.75" outlineLevel="1">
      <c r="A34" s="435"/>
      <c r="B34" s="280">
        <f>SUM(A!B102:B143)/6</f>
        <v>2.3333333333333335</v>
      </c>
      <c r="C34" s="420"/>
      <c r="D34" s="274" t="s">
        <v>375</v>
      </c>
      <c r="E34" s="275" t="s">
        <v>279</v>
      </c>
      <c r="F34" s="274" t="str">
        <f>VLOOKUP(E34,'Catalogo rischi'!$A$11:$B$32,2,FALSE)</f>
        <v>CR.5 Elusione delle procedure di svolgimento dell'attività e di controllo</v>
      </c>
      <c r="G34" s="276" t="s">
        <v>116</v>
      </c>
      <c r="H34" s="277" t="s">
        <v>350</v>
      </c>
      <c r="I34" s="278" t="s">
        <v>362</v>
      </c>
      <c r="J34" s="278" t="s">
        <v>333</v>
      </c>
      <c r="K34" s="278" t="s">
        <v>220</v>
      </c>
      <c r="L34" s="274" t="s">
        <v>600</v>
      </c>
      <c r="M34" s="279" t="s">
        <v>602</v>
      </c>
      <c r="N34" s="251"/>
    </row>
    <row r="35" spans="1:14" ht="63.75" outlineLevel="1">
      <c r="A35" s="435"/>
      <c r="B35" s="311" t="s">
        <v>96</v>
      </c>
      <c r="C35" s="420"/>
      <c r="D35" s="285" t="s">
        <v>378</v>
      </c>
      <c r="E35" s="286" t="s">
        <v>278</v>
      </c>
      <c r="F35" s="285" t="str">
        <f>VLOOKUP(E35,'Catalogo rischi'!$A$11:$B$32,2,FALSE)</f>
        <v>CR.5 Elusione delle procedure di svolgimento dell'attività e di controllo</v>
      </c>
      <c r="G35" s="287" t="s">
        <v>116</v>
      </c>
      <c r="H35" s="288" t="s">
        <v>357</v>
      </c>
      <c r="I35" s="289" t="s">
        <v>362</v>
      </c>
      <c r="J35" s="289" t="s">
        <v>340</v>
      </c>
      <c r="K35" s="289" t="s">
        <v>220</v>
      </c>
      <c r="L35" s="285" t="s">
        <v>600</v>
      </c>
      <c r="M35" s="290" t="s">
        <v>602</v>
      </c>
      <c r="N35" s="251"/>
    </row>
    <row r="36" spans="1:14" ht="20.25" outlineLevel="1">
      <c r="A36" s="435"/>
      <c r="B36" s="282">
        <f>SUM(A!E102:E130)/4</f>
        <v>2</v>
      </c>
      <c r="C36" s="446"/>
      <c r="D36" s="285"/>
      <c r="E36" s="313"/>
      <c r="F36" s="314"/>
      <c r="G36" s="314"/>
      <c r="H36" s="315"/>
      <c r="I36" s="293"/>
      <c r="J36" s="293"/>
      <c r="K36" s="293"/>
      <c r="L36" s="293"/>
      <c r="M36" s="293"/>
      <c r="N36" s="251"/>
    </row>
    <row r="37" spans="1:14" ht="18" customHeight="1" outlineLevel="1">
      <c r="A37" s="435"/>
      <c r="B37" s="296"/>
      <c r="C37" s="446"/>
      <c r="D37" s="297"/>
      <c r="E37" s="318"/>
      <c r="F37" s="299"/>
      <c r="G37" s="299"/>
      <c r="H37" s="300"/>
      <c r="I37" s="299"/>
      <c r="J37" s="299"/>
      <c r="K37" s="299"/>
      <c r="L37" s="299"/>
      <c r="M37" s="299"/>
      <c r="N37" s="251"/>
    </row>
    <row r="38" spans="1:14" ht="27" customHeight="1" outlineLevel="1">
      <c r="A38" s="435"/>
      <c r="B38" s="296"/>
      <c r="C38" s="446"/>
      <c r="D38" s="297"/>
      <c r="E38" s="321"/>
      <c r="F38" s="299"/>
      <c r="G38" s="299"/>
      <c r="H38" s="300"/>
      <c r="I38" s="299"/>
      <c r="J38" s="299"/>
      <c r="K38" s="299"/>
      <c r="L38" s="299"/>
      <c r="M38" s="299"/>
      <c r="N38" s="251"/>
    </row>
    <row r="39" spans="1:14" ht="27" customHeight="1" outlineLevel="1">
      <c r="A39" s="435"/>
      <c r="B39" s="316"/>
      <c r="C39" s="446"/>
      <c r="D39" s="297"/>
      <c r="E39" s="298"/>
      <c r="F39" s="299"/>
      <c r="G39" s="299"/>
      <c r="H39" s="300"/>
      <c r="I39" s="299"/>
      <c r="J39" s="299"/>
      <c r="K39" s="299"/>
      <c r="L39" s="299"/>
      <c r="M39" s="299"/>
      <c r="N39" s="251"/>
    </row>
    <row r="40" spans="1:14" ht="18" customHeight="1" outlineLevel="1">
      <c r="A40" s="435"/>
      <c r="B40" s="296"/>
      <c r="C40" s="446"/>
      <c r="D40" s="297"/>
      <c r="E40" s="298"/>
      <c r="F40" s="299"/>
      <c r="G40" s="299"/>
      <c r="H40" s="300"/>
      <c r="I40" s="299"/>
      <c r="J40" s="299"/>
      <c r="K40" s="299"/>
      <c r="L40" s="299"/>
      <c r="M40" s="299"/>
      <c r="N40" s="251"/>
    </row>
    <row r="41" spans="1:14" ht="18" customHeight="1" outlineLevel="1">
      <c r="A41" s="437"/>
      <c r="B41" s="302"/>
      <c r="C41" s="447"/>
      <c r="D41" s="297"/>
      <c r="E41" s="298"/>
      <c r="F41" s="299"/>
      <c r="G41" s="299"/>
      <c r="H41" s="300"/>
      <c r="I41" s="299"/>
      <c r="J41" s="299"/>
      <c r="K41" s="299"/>
      <c r="L41" s="299"/>
      <c r="M41" s="299"/>
      <c r="N41" s="251"/>
    </row>
    <row r="42" spans="1:14" ht="20.25">
      <c r="A42" s="265"/>
      <c r="B42" s="265"/>
      <c r="C42" s="265"/>
      <c r="D42" s="265"/>
      <c r="E42" s="308"/>
      <c r="F42" s="265"/>
      <c r="G42" s="265"/>
      <c r="H42" s="309"/>
      <c r="I42" s="265"/>
      <c r="J42" s="265"/>
      <c r="K42" s="265"/>
      <c r="L42" s="265"/>
      <c r="M42" s="265"/>
      <c r="N42" s="251"/>
    </row>
    <row r="43" spans="1:14" ht="41.25" customHeight="1">
      <c r="A43" s="432" t="str">
        <f>'Aree di rischio per processi'!A10</f>
        <v>A.04 Attivazione di procedure di mobilità in entrata </v>
      </c>
      <c r="B43" s="433"/>
      <c r="C43" s="433"/>
      <c r="D43" s="433"/>
      <c r="E43" s="262"/>
      <c r="F43" s="262"/>
      <c r="G43" s="263" t="str">
        <f>IF(C46=0,"--",IF(C46&lt;10,"Basso",IF(C46&lt;18,"Medio",IF(C46&lt;25.1,"Alto",""))))</f>
        <v>Basso</v>
      </c>
      <c r="H43" s="264">
        <f>C46</f>
        <v>3.6666666666666665</v>
      </c>
      <c r="I43" s="265"/>
      <c r="J43" s="265"/>
      <c r="K43" s="265"/>
      <c r="L43" s="265"/>
      <c r="M43" s="265"/>
      <c r="N43" s="251"/>
    </row>
    <row r="44" spans="1:14" ht="48.75" customHeight="1" outlineLevel="1">
      <c r="A44" s="434" t="str">
        <f>A43</f>
        <v>A.04 Attivazione di procedure di mobilità in entrata </v>
      </c>
      <c r="B44" s="448" t="s">
        <v>120</v>
      </c>
      <c r="C44" s="439"/>
      <c r="D44" s="267" t="s">
        <v>257</v>
      </c>
      <c r="E44" s="268" t="s">
        <v>238</v>
      </c>
      <c r="F44" s="267" t="s">
        <v>237</v>
      </c>
      <c r="G44" s="269" t="s">
        <v>0</v>
      </c>
      <c r="H44" s="442" t="s">
        <v>536</v>
      </c>
      <c r="I44" s="443"/>
      <c r="J44" s="444" t="s">
        <v>537</v>
      </c>
      <c r="K44" s="443"/>
      <c r="L44" s="417" t="s">
        <v>610</v>
      </c>
      <c r="M44" s="417" t="s">
        <v>601</v>
      </c>
      <c r="N44" s="251"/>
    </row>
    <row r="45" spans="1:14" ht="20.25" outlineLevel="1">
      <c r="A45" s="435"/>
      <c r="B45" s="449"/>
      <c r="C45" s="441"/>
      <c r="D45" s="270"/>
      <c r="E45" s="270"/>
      <c r="F45" s="270"/>
      <c r="G45" s="270"/>
      <c r="H45" s="272" t="s">
        <v>2</v>
      </c>
      <c r="I45" s="272" t="s">
        <v>3</v>
      </c>
      <c r="J45" s="272" t="s">
        <v>2</v>
      </c>
      <c r="K45" s="272" t="s">
        <v>3</v>
      </c>
      <c r="L45" s="442"/>
      <c r="M45" s="418"/>
      <c r="N45" s="251"/>
    </row>
    <row r="46" spans="1:14" ht="63.75" outlineLevel="1">
      <c r="A46" s="435"/>
      <c r="B46" s="322" t="s">
        <v>129</v>
      </c>
      <c r="C46" s="419">
        <f>B47*B50</f>
        <v>3.6666666666666665</v>
      </c>
      <c r="D46" s="274" t="s">
        <v>359</v>
      </c>
      <c r="E46" s="275" t="s">
        <v>296</v>
      </c>
      <c r="F46" s="274" t="str">
        <f>VLOOKUP(E46,'Catalogo rischi'!$A$11:$B$32,2,FALSE)</f>
        <v>CR.1 Pilotamento delle procedure</v>
      </c>
      <c r="G46" s="276" t="s">
        <v>118</v>
      </c>
      <c r="H46" s="277" t="s">
        <v>356</v>
      </c>
      <c r="I46" s="278" t="s">
        <v>362</v>
      </c>
      <c r="J46" s="278" t="s">
        <v>333</v>
      </c>
      <c r="K46" s="278" t="s">
        <v>220</v>
      </c>
      <c r="L46" s="278" t="s">
        <v>600</v>
      </c>
      <c r="M46" s="279" t="s">
        <v>602</v>
      </c>
      <c r="N46" s="251"/>
    </row>
    <row r="47" spans="1:14" ht="84.75" customHeight="1" outlineLevel="1">
      <c r="A47" s="435"/>
      <c r="B47" s="322">
        <f>SUM(A!B151:B192)/6</f>
        <v>1.8333333333333333</v>
      </c>
      <c r="C47" s="420"/>
      <c r="D47" s="310" t="s">
        <v>229</v>
      </c>
      <c r="E47" s="275" t="s">
        <v>336</v>
      </c>
      <c r="F47" s="274" t="str">
        <f>VLOOKUP(E47,'Catalogo rischi'!$A$11:$B$32,2,FALSE)</f>
        <v>CR.1 Pilotamento delle procedure</v>
      </c>
      <c r="G47" s="276" t="s">
        <v>116</v>
      </c>
      <c r="H47" s="277" t="s">
        <v>357</v>
      </c>
      <c r="I47" s="278" t="s">
        <v>133</v>
      </c>
      <c r="J47" s="278" t="s">
        <v>333</v>
      </c>
      <c r="K47" s="278" t="s">
        <v>220</v>
      </c>
      <c r="L47" s="278" t="s">
        <v>600</v>
      </c>
      <c r="M47" s="279" t="s">
        <v>602</v>
      </c>
      <c r="N47" s="251"/>
    </row>
    <row r="48" spans="1:14" ht="51" outlineLevel="1">
      <c r="A48" s="435"/>
      <c r="B48" s="311" t="s">
        <v>96</v>
      </c>
      <c r="C48" s="421"/>
      <c r="D48" s="274" t="s">
        <v>227</v>
      </c>
      <c r="E48" s="275" t="s">
        <v>276</v>
      </c>
      <c r="F48" s="274" t="str">
        <f>VLOOKUP(E48,'Catalogo rischi'!$A$11:$B$32,2,FALSE)</f>
        <v>CR.3 Conflitto di interessi</v>
      </c>
      <c r="G48" s="276" t="s">
        <v>116</v>
      </c>
      <c r="H48" s="323" t="s">
        <v>341</v>
      </c>
      <c r="I48" s="278" t="s">
        <v>366</v>
      </c>
      <c r="J48" s="278" t="s">
        <v>333</v>
      </c>
      <c r="K48" s="278"/>
      <c r="L48" s="278" t="s">
        <v>600</v>
      </c>
      <c r="M48" s="279" t="s">
        <v>602</v>
      </c>
      <c r="N48" s="251"/>
    </row>
    <row r="49" spans="1:14" ht="51" customHeight="1" outlineLevel="1">
      <c r="A49" s="435"/>
      <c r="B49" s="324"/>
      <c r="C49" s="420"/>
      <c r="D49" s="274" t="s">
        <v>361</v>
      </c>
      <c r="E49" s="275" t="s">
        <v>281</v>
      </c>
      <c r="F49" s="274" t="str">
        <f>VLOOKUP(E49,'Catalogo rischi'!$A$11:$B$32,2,FALSE)</f>
        <v>CR.6 Uso improprio o distorto della discrezionalità</v>
      </c>
      <c r="G49" s="276" t="s">
        <v>116</v>
      </c>
      <c r="H49" s="323" t="s">
        <v>376</v>
      </c>
      <c r="I49" s="278"/>
      <c r="J49" s="278" t="s">
        <v>333</v>
      </c>
      <c r="K49" s="278"/>
      <c r="L49" s="278" t="s">
        <v>600</v>
      </c>
      <c r="M49" s="279" t="s">
        <v>602</v>
      </c>
      <c r="N49" s="251"/>
    </row>
    <row r="50" spans="1:14" ht="38.25" outlineLevel="1">
      <c r="A50" s="436"/>
      <c r="B50" s="325">
        <f>SUM(A!E151:E179)/4</f>
        <v>2</v>
      </c>
      <c r="C50" s="421"/>
      <c r="D50" s="326" t="s">
        <v>360</v>
      </c>
      <c r="E50" s="286" t="s">
        <v>279</v>
      </c>
      <c r="F50" s="285" t="str">
        <f>VLOOKUP(E50,'Catalogo rischi'!$A$11:$B$32,2,FALSE)</f>
        <v>CR.5 Elusione delle procedure di svolgimento dell'attività e di controllo</v>
      </c>
      <c r="G50" s="287" t="s">
        <v>116</v>
      </c>
      <c r="H50" s="327" t="s">
        <v>350</v>
      </c>
      <c r="I50" s="289"/>
      <c r="J50" s="289" t="s">
        <v>333</v>
      </c>
      <c r="K50" s="289"/>
      <c r="L50" s="289" t="s">
        <v>600</v>
      </c>
      <c r="M50" s="290" t="s">
        <v>602</v>
      </c>
      <c r="N50" s="251"/>
    </row>
    <row r="51" spans="1:14" ht="20.25" outlineLevel="1">
      <c r="A51" s="435"/>
      <c r="B51" s="296"/>
      <c r="C51" s="446"/>
      <c r="D51" s="289"/>
      <c r="E51" s="292"/>
      <c r="F51" s="293"/>
      <c r="G51" s="293"/>
      <c r="H51" s="294"/>
      <c r="I51" s="293"/>
      <c r="J51" s="293"/>
      <c r="K51" s="293"/>
      <c r="L51" s="293"/>
      <c r="M51" s="293"/>
      <c r="N51" s="251"/>
    </row>
    <row r="52" spans="1:14" ht="20.25" outlineLevel="1">
      <c r="A52" s="435"/>
      <c r="B52" s="296"/>
      <c r="C52" s="446"/>
      <c r="D52" s="297"/>
      <c r="E52" s="298"/>
      <c r="F52" s="299"/>
      <c r="G52" s="299"/>
      <c r="H52" s="300"/>
      <c r="I52" s="299"/>
      <c r="J52" s="299"/>
      <c r="K52" s="299"/>
      <c r="L52" s="299"/>
      <c r="M52" s="299"/>
      <c r="N52" s="251"/>
    </row>
    <row r="53" spans="1:14" ht="35.25" customHeight="1" outlineLevel="1">
      <c r="A53" s="435"/>
      <c r="B53" s="316"/>
      <c r="C53" s="446"/>
      <c r="D53" s="297"/>
      <c r="E53" s="298"/>
      <c r="F53" s="299"/>
      <c r="G53" s="299"/>
      <c r="H53" s="300"/>
      <c r="I53" s="299"/>
      <c r="J53" s="299"/>
      <c r="K53" s="299"/>
      <c r="L53" s="299"/>
      <c r="M53" s="299"/>
      <c r="N53" s="251"/>
    </row>
    <row r="54" spans="1:14" ht="20.25" outlineLevel="1">
      <c r="A54" s="435"/>
      <c r="B54" s="328"/>
      <c r="C54" s="446"/>
      <c r="D54" s="297"/>
      <c r="E54" s="298"/>
      <c r="F54" s="299"/>
      <c r="G54" s="299"/>
      <c r="H54" s="300"/>
      <c r="I54" s="299"/>
      <c r="J54" s="299"/>
      <c r="K54" s="299"/>
      <c r="L54" s="299"/>
      <c r="M54" s="299"/>
      <c r="N54" s="251"/>
    </row>
    <row r="55" spans="1:14" ht="20.25" outlineLevel="1">
      <c r="A55" s="437"/>
      <c r="B55" s="329"/>
      <c r="C55" s="447"/>
      <c r="D55" s="297"/>
      <c r="E55" s="298"/>
      <c r="F55" s="299"/>
      <c r="G55" s="299"/>
      <c r="H55" s="300"/>
      <c r="I55" s="299"/>
      <c r="J55" s="299"/>
      <c r="K55" s="299"/>
      <c r="L55" s="299"/>
      <c r="M55" s="299"/>
      <c r="N55" s="251"/>
    </row>
    <row r="56" spans="1:14" ht="20.25">
      <c r="A56" s="265"/>
      <c r="B56" s="265"/>
      <c r="C56" s="265"/>
      <c r="D56" s="265"/>
      <c r="E56" s="308"/>
      <c r="F56" s="265"/>
      <c r="G56" s="265"/>
      <c r="H56" s="309"/>
      <c r="I56" s="265"/>
      <c r="J56" s="265"/>
      <c r="K56" s="265"/>
      <c r="L56" s="265"/>
      <c r="M56" s="265"/>
      <c r="N56" s="251"/>
    </row>
    <row r="57" spans="1:14" ht="37.5" customHeight="1">
      <c r="A57" s="422" t="str">
        <f>'Aree di rischio per processi'!A11</f>
        <v>A.05 Reclutamento di personale a tempo indeterminato, determinato e progressioni di carriera verticali</v>
      </c>
      <c r="B57" s="423"/>
      <c r="C57" s="423"/>
      <c r="D57" s="423"/>
      <c r="E57" s="371"/>
      <c r="F57" s="371"/>
      <c r="G57" s="39" t="str">
        <f>IF(C60=0,"--",IF(C60&lt;10,"Basso",IF(C60&lt;18,"Medio",IF(C60&lt;25.1,"Alto",""))))</f>
        <v>Basso</v>
      </c>
      <c r="H57" s="264">
        <f>C60</f>
        <v>3</v>
      </c>
      <c r="I57" s="26"/>
      <c r="J57" s="26"/>
      <c r="K57" s="26"/>
      <c r="L57" s="26"/>
      <c r="M57" s="26"/>
      <c r="N57" s="251"/>
    </row>
    <row r="58" spans="1:14" ht="38.25" customHeight="1">
      <c r="A58" s="424" t="str">
        <f>A57</f>
        <v>A.05 Reclutamento di personale a tempo indeterminato, determinato e progressioni di carriera verticali</v>
      </c>
      <c r="B58" s="426" t="s">
        <v>120</v>
      </c>
      <c r="C58" s="427"/>
      <c r="D58" s="135" t="s">
        <v>257</v>
      </c>
      <c r="E58" s="11" t="s">
        <v>238</v>
      </c>
      <c r="F58" s="135" t="s">
        <v>237</v>
      </c>
      <c r="G58" s="154" t="s">
        <v>0</v>
      </c>
      <c r="H58" s="416" t="s">
        <v>536</v>
      </c>
      <c r="I58" s="430"/>
      <c r="J58" s="431" t="s">
        <v>537</v>
      </c>
      <c r="K58" s="430"/>
      <c r="L58" s="415" t="s">
        <v>610</v>
      </c>
      <c r="M58" s="417" t="s">
        <v>601</v>
      </c>
      <c r="N58" s="251"/>
    </row>
    <row r="59" spans="1:14" ht="20.25">
      <c r="A59" s="425"/>
      <c r="B59" s="428"/>
      <c r="C59" s="429"/>
      <c r="D59" s="24"/>
      <c r="E59" s="24"/>
      <c r="F59" s="24"/>
      <c r="G59" s="24"/>
      <c r="H59" s="33" t="s">
        <v>2</v>
      </c>
      <c r="I59" s="33" t="s">
        <v>3</v>
      </c>
      <c r="J59" s="33" t="s">
        <v>2</v>
      </c>
      <c r="K59" s="33" t="s">
        <v>3</v>
      </c>
      <c r="L59" s="416"/>
      <c r="M59" s="418"/>
      <c r="N59" s="251"/>
    </row>
    <row r="60" spans="1:14" ht="38.25">
      <c r="A60" s="425"/>
      <c r="B60" s="150" t="s">
        <v>129</v>
      </c>
      <c r="C60" s="419">
        <f>B61*B63</f>
        <v>3</v>
      </c>
      <c r="D60" s="40" t="s">
        <v>614</v>
      </c>
      <c r="E60" s="373" t="s">
        <v>296</v>
      </c>
      <c r="F60" s="132" t="str">
        <f>VLOOKUP(E60,'[1]Catalogo rischi'!$A$10:$B$31,2,FALSE)</f>
        <v>CR.1 Pilotamento delle procedure</v>
      </c>
      <c r="G60" s="146" t="s">
        <v>118</v>
      </c>
      <c r="H60" s="374" t="s">
        <v>356</v>
      </c>
      <c r="I60" s="40"/>
      <c r="J60" s="40" t="s">
        <v>333</v>
      </c>
      <c r="K60" s="185"/>
      <c r="L60" s="132" t="s">
        <v>600</v>
      </c>
      <c r="M60" s="382" t="s">
        <v>602</v>
      </c>
      <c r="N60" s="251"/>
    </row>
    <row r="61" spans="1:14" ht="68.25" customHeight="1">
      <c r="A61" s="425"/>
      <c r="B61" s="280">
        <f>SUM(A!B199:B240)/6</f>
        <v>1.5</v>
      </c>
      <c r="C61" s="420"/>
      <c r="D61" s="10" t="s">
        <v>615</v>
      </c>
      <c r="E61" s="373" t="s">
        <v>336</v>
      </c>
      <c r="F61" s="132" t="str">
        <f>VLOOKUP(E61,'[1]Catalogo rischi'!$A$10:$B$31,2,FALSE)</f>
        <v>CR.1 Pilotamento delle procedure</v>
      </c>
      <c r="G61" s="146" t="s">
        <v>116</v>
      </c>
      <c r="H61" s="374" t="s">
        <v>356</v>
      </c>
      <c r="I61" s="183"/>
      <c r="J61" s="40" t="s">
        <v>333</v>
      </c>
      <c r="K61" s="40" t="s">
        <v>220</v>
      </c>
      <c r="L61" s="132" t="s">
        <v>600</v>
      </c>
      <c r="M61" s="382" t="s">
        <v>602</v>
      </c>
      <c r="N61" s="251"/>
    </row>
    <row r="62" spans="1:14" ht="38.25">
      <c r="A62" s="425"/>
      <c r="B62" s="152" t="s">
        <v>96</v>
      </c>
      <c r="C62" s="420"/>
      <c r="D62" s="40" t="s">
        <v>218</v>
      </c>
      <c r="E62" s="373" t="s">
        <v>278</v>
      </c>
      <c r="F62" s="132" t="str">
        <f>VLOOKUP(E62,'[1]Catalogo rischi'!$A$10:$B$31,2,FALSE)</f>
        <v>CR.5 Elusione delle procedure di svolgimento dell'attività e di controllo</v>
      </c>
      <c r="G62" s="146" t="s">
        <v>116</v>
      </c>
      <c r="H62" s="374" t="s">
        <v>357</v>
      </c>
      <c r="I62" s="183"/>
      <c r="J62" s="40" t="s">
        <v>333</v>
      </c>
      <c r="K62" s="40" t="s">
        <v>220</v>
      </c>
      <c r="L62" s="132" t="s">
        <v>600</v>
      </c>
      <c r="M62" s="382" t="s">
        <v>602</v>
      </c>
      <c r="N62" s="251"/>
    </row>
    <row r="63" spans="1:14" ht="38.25">
      <c r="A63" s="425"/>
      <c r="B63" s="282">
        <f>SUM(A!E199:E227)/4</f>
        <v>2</v>
      </c>
      <c r="C63" s="420"/>
      <c r="D63" s="132" t="s">
        <v>616</v>
      </c>
      <c r="E63" s="373" t="s">
        <v>315</v>
      </c>
      <c r="F63" s="132" t="str">
        <f>VLOOKUP(E63,'[1]Catalogo rischi'!$A$10:$B$31,2,FALSE)</f>
        <v>CR.1 Pilotamento delle procedure</v>
      </c>
      <c r="G63" s="146" t="s">
        <v>116</v>
      </c>
      <c r="H63" s="374" t="s">
        <v>341</v>
      </c>
      <c r="I63" s="183"/>
      <c r="J63" s="40" t="s">
        <v>333</v>
      </c>
      <c r="K63" s="185"/>
      <c r="L63" s="132" t="s">
        <v>600</v>
      </c>
      <c r="M63" s="382" t="s">
        <v>602</v>
      </c>
      <c r="N63" s="251"/>
    </row>
    <row r="64" spans="1:14" ht="33" customHeight="1">
      <c r="A64" s="425"/>
      <c r="B64" s="375"/>
      <c r="C64" s="421"/>
      <c r="D64" s="40" t="s">
        <v>219</v>
      </c>
      <c r="E64" s="373" t="s">
        <v>316</v>
      </c>
      <c r="F64" s="132" t="str">
        <f>VLOOKUP(E64,'[1]Catalogo rischi'!$A$10:$B$31,2,FALSE)</f>
        <v>CR.6 Uso improprio o distorto della discrezionalità</v>
      </c>
      <c r="G64" s="146" t="s">
        <v>116</v>
      </c>
      <c r="H64" s="374" t="s">
        <v>356</v>
      </c>
      <c r="I64" s="183"/>
      <c r="J64" s="40" t="s">
        <v>333</v>
      </c>
      <c r="K64" s="185"/>
      <c r="L64" s="132" t="s">
        <v>600</v>
      </c>
      <c r="M64" s="382" t="s">
        <v>602</v>
      </c>
      <c r="N64" s="251"/>
    </row>
    <row r="65" spans="1:14" ht="38.25">
      <c r="A65" s="425"/>
      <c r="B65" s="376"/>
      <c r="C65" s="421"/>
      <c r="D65" s="132" t="s">
        <v>617</v>
      </c>
      <c r="E65" s="373" t="s">
        <v>278</v>
      </c>
      <c r="F65" s="132" t="str">
        <f>VLOOKUP(E65,'[1]Catalogo rischi'!$A$10:$B$31,2,FALSE)</f>
        <v>CR.5 Elusione delle procedure di svolgimento dell'attività e di controllo</v>
      </c>
      <c r="G65" s="146" t="s">
        <v>116</v>
      </c>
      <c r="H65" s="374" t="s">
        <v>350</v>
      </c>
      <c r="I65" s="183"/>
      <c r="J65" s="40" t="s">
        <v>333</v>
      </c>
      <c r="K65" s="185"/>
      <c r="L65" s="132" t="s">
        <v>600</v>
      </c>
      <c r="M65" s="382" t="s">
        <v>602</v>
      </c>
      <c r="N65" s="251"/>
    </row>
    <row r="66" spans="1:14" ht="20.25">
      <c r="A66" s="425"/>
      <c r="B66" s="377"/>
      <c r="C66" s="421"/>
      <c r="D66" s="40"/>
      <c r="E66" s="378"/>
      <c r="F66" s="40"/>
      <c r="G66" s="40"/>
      <c r="H66" s="379"/>
      <c r="I66" s="40"/>
      <c r="J66" s="40"/>
      <c r="K66" s="40"/>
      <c r="L66" s="40"/>
      <c r="M66" s="40"/>
      <c r="N66" s="251"/>
    </row>
    <row r="67" spans="1:14" ht="20.25">
      <c r="A67" s="26"/>
      <c r="B67" s="26"/>
      <c r="C67" s="26"/>
      <c r="D67" s="26"/>
      <c r="E67" s="380"/>
      <c r="F67" s="26"/>
      <c r="G67" s="26"/>
      <c r="H67" s="381"/>
      <c r="I67" s="26"/>
      <c r="J67" s="26"/>
      <c r="K67" s="26"/>
      <c r="L67" s="26"/>
      <c r="M67" s="26"/>
      <c r="N67" s="251"/>
    </row>
    <row r="68" spans="1:14" ht="20.25">
      <c r="A68" s="26"/>
      <c r="B68" s="26"/>
      <c r="C68" s="26"/>
      <c r="D68" s="26"/>
      <c r="E68" s="380"/>
      <c r="F68" s="26"/>
      <c r="G68" s="26"/>
      <c r="H68" s="381"/>
      <c r="I68" s="26"/>
      <c r="J68" s="26"/>
      <c r="K68" s="26"/>
      <c r="L68" s="26"/>
      <c r="M68" s="26"/>
      <c r="N68" s="251"/>
    </row>
    <row r="73" ht="20.25">
      <c r="K73" s="326"/>
    </row>
  </sheetData>
  <sheetProtection/>
  <mergeCells count="40">
    <mergeCell ref="B44:C45"/>
    <mergeCell ref="H44:I44"/>
    <mergeCell ref="J31:K31"/>
    <mergeCell ref="J44:K44"/>
    <mergeCell ref="L31:L32"/>
    <mergeCell ref="L44:L45"/>
    <mergeCell ref="M44:M45"/>
    <mergeCell ref="C46:C55"/>
    <mergeCell ref="A30:D30"/>
    <mergeCell ref="A31:A41"/>
    <mergeCell ref="B31:C32"/>
    <mergeCell ref="H31:I31"/>
    <mergeCell ref="M31:M32"/>
    <mergeCell ref="C33:C41"/>
    <mergeCell ref="A43:D43"/>
    <mergeCell ref="A44:A55"/>
    <mergeCell ref="A16:D16"/>
    <mergeCell ref="A17:A28"/>
    <mergeCell ref="B17:C18"/>
    <mergeCell ref="M17:M18"/>
    <mergeCell ref="C19:C28"/>
    <mergeCell ref="L4:L5"/>
    <mergeCell ref="H17:I17"/>
    <mergeCell ref="J17:K17"/>
    <mergeCell ref="L17:L18"/>
    <mergeCell ref="A3:D3"/>
    <mergeCell ref="A4:A14"/>
    <mergeCell ref="B4:C5"/>
    <mergeCell ref="H4:I4"/>
    <mergeCell ref="J4:K4"/>
    <mergeCell ref="M4:M5"/>
    <mergeCell ref="C6:C14"/>
    <mergeCell ref="L58:L59"/>
    <mergeCell ref="M58:M59"/>
    <mergeCell ref="C60:C66"/>
    <mergeCell ref="A57:D57"/>
    <mergeCell ref="A58:A66"/>
    <mergeCell ref="B58:C59"/>
    <mergeCell ref="H58:I58"/>
    <mergeCell ref="J58:K58"/>
  </mergeCells>
  <conditionalFormatting sqref="H3">
    <cfRule type="iconSet" priority="7" dxfId="0">
      <iconSet iconSet="3TrafficLights1" reverse="1">
        <cfvo type="percent" val="0"/>
        <cfvo type="num" val="10"/>
        <cfvo type="num" val="18"/>
      </iconSet>
    </cfRule>
  </conditionalFormatting>
  <conditionalFormatting sqref="H16">
    <cfRule type="iconSet" priority="6" dxfId="0">
      <iconSet iconSet="3TrafficLights1" reverse="1">
        <cfvo type="percent" val="0"/>
        <cfvo type="num" val="10"/>
        <cfvo type="num" val="18"/>
      </iconSet>
    </cfRule>
  </conditionalFormatting>
  <conditionalFormatting sqref="H30">
    <cfRule type="iconSet" priority="5" dxfId="0">
      <iconSet iconSet="3TrafficLights1" reverse="1">
        <cfvo type="percent" val="0"/>
        <cfvo type="num" val="10"/>
        <cfvo type="num" val="18"/>
      </iconSet>
    </cfRule>
  </conditionalFormatting>
  <conditionalFormatting sqref="H43">
    <cfRule type="iconSet" priority="4" dxfId="0">
      <iconSet iconSet="3TrafficLights1" reverse="1">
        <cfvo type="percent" val="0"/>
        <cfvo type="num" val="10"/>
        <cfvo type="num" val="18"/>
      </iconSet>
    </cfRule>
  </conditionalFormatting>
  <conditionalFormatting sqref="H57">
    <cfRule type="iconSet" priority="1" dxfId="0">
      <iconSet iconSet="3TrafficLights1" reverse="1">
        <cfvo type="percent" val="0"/>
        <cfvo type="num" val="10"/>
        <cfvo type="num" val="18"/>
      </iconSet>
    </cfRule>
  </conditionalFormatting>
  <dataValidations count="2">
    <dataValidation allowBlank="1" showInputMessage="1" showErrorMessage="1" sqref="E38"/>
    <dataValidation type="list" showInputMessage="1" showErrorMessage="1" sqref="E33:E36 E6:E10 E46:E50">
      <formula1>$A$11:$A$32</formula1>
    </dataValidation>
  </dataValidations>
  <printOptions/>
  <pageMargins left="0.25" right="0.25" top="0.75" bottom="0.75" header="0.3" footer="0.3"/>
  <pageSetup fitToHeight="0" fitToWidth="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59"/>
  <sheetViews>
    <sheetView zoomScale="80" zoomScaleNormal="80" zoomScalePageLayoutView="90" workbookViewId="0" topLeftCell="A1">
      <pane ySplit="2" topLeftCell="A3" activePane="bottomLeft" state="frozen"/>
      <selection pane="topLeft" activeCell="D34" sqref="D34"/>
      <selection pane="bottomLeft" activeCell="A1" sqref="A1"/>
    </sheetView>
  </sheetViews>
  <sheetFormatPr defaultColWidth="10.8515625" defaultRowHeight="12.75" outlineLevelRow="1"/>
  <cols>
    <col min="1" max="1" width="12.421875" style="266" customWidth="1"/>
    <col min="2" max="2" width="9.8515625" style="266" customWidth="1"/>
    <col min="3" max="3" width="11.28125" style="266" customWidth="1"/>
    <col min="4" max="4" width="28.421875" style="266" customWidth="1"/>
    <col min="5" max="5" width="40.7109375" style="266" customWidth="1"/>
    <col min="6" max="6" width="28.421875" style="266" customWidth="1"/>
    <col min="7" max="7" width="34.8515625" style="266" customWidth="1"/>
    <col min="8" max="8" width="29.00390625" style="350" customWidth="1"/>
    <col min="9" max="9" width="26.7109375" style="266" customWidth="1"/>
    <col min="10" max="10" width="27.421875" style="266" customWidth="1"/>
    <col min="11" max="11" width="21.8515625" style="266" customWidth="1"/>
    <col min="12" max="12" width="20.7109375" style="266" customWidth="1"/>
    <col min="13" max="13" width="22.00390625" style="266" customWidth="1"/>
    <col min="14" max="14" width="3.28125" style="254" customWidth="1"/>
    <col min="15" max="16384" width="10.8515625" style="266" customWidth="1"/>
  </cols>
  <sheetData>
    <row r="1" spans="1:14" s="254" customFormat="1" ht="20.25">
      <c r="A1" s="250" t="s">
        <v>438</v>
      </c>
      <c r="B1" s="251"/>
      <c r="C1" s="251"/>
      <c r="D1" s="251"/>
      <c r="E1" s="251"/>
      <c r="F1" s="251"/>
      <c r="G1" s="251"/>
      <c r="H1" s="332"/>
      <c r="I1" s="251"/>
      <c r="J1" s="251"/>
      <c r="K1" s="251"/>
      <c r="L1" s="251"/>
      <c r="M1" s="251"/>
      <c r="N1" s="251"/>
    </row>
    <row r="2" spans="1:14" s="261" customFormat="1" ht="20.25">
      <c r="A2" s="255" t="str">
        <f>'Aree di rischio per processi'!A13</f>
        <v>B) Contratti Pubblici- Affidamento diretto- Procedura negoziata per l'esecuzione di lavori, forniture di beni o servizi</v>
      </c>
      <c r="B2" s="256"/>
      <c r="C2" s="256"/>
      <c r="D2" s="256"/>
      <c r="E2" s="260"/>
      <c r="F2" s="256"/>
      <c r="G2" s="258" t="s">
        <v>125</v>
      </c>
      <c r="H2" s="333"/>
      <c r="I2" s="260"/>
      <c r="J2" s="260"/>
      <c r="K2" s="260"/>
      <c r="L2" s="260"/>
      <c r="M2" s="260"/>
      <c r="N2" s="251"/>
    </row>
    <row r="3" spans="1:14" ht="20.25">
      <c r="A3" s="432" t="str">
        <f>'Aree di rischio per processi'!A14</f>
        <v>B.01 Definizione dell’oggetto dell’affidamento </v>
      </c>
      <c r="B3" s="433"/>
      <c r="C3" s="433"/>
      <c r="D3" s="433"/>
      <c r="E3" s="334"/>
      <c r="F3" s="262"/>
      <c r="G3" s="263" t="str">
        <f>IF(C6=0,"--",IF(C6&lt;10,"Basso",IF(C6&lt;18,"Medio",IF(C6&lt;25.1,"Alto",""))))</f>
        <v>Basso</v>
      </c>
      <c r="H3" s="335">
        <f>C6</f>
        <v>6.708333333333334</v>
      </c>
      <c r="I3" s="309"/>
      <c r="J3" s="265"/>
      <c r="K3" s="265"/>
      <c r="L3" s="265"/>
      <c r="M3" s="265"/>
      <c r="N3" s="251"/>
    </row>
    <row r="4" spans="1:14" ht="51" outlineLevel="1">
      <c r="A4" s="434" t="str">
        <f>A3</f>
        <v>B.01 Definizione dell’oggetto dell’affidamento </v>
      </c>
      <c r="B4" s="438" t="s">
        <v>120</v>
      </c>
      <c r="C4" s="439"/>
      <c r="D4" s="267" t="s">
        <v>257</v>
      </c>
      <c r="E4" s="268" t="s">
        <v>238</v>
      </c>
      <c r="F4" s="267" t="s">
        <v>237</v>
      </c>
      <c r="G4" s="269" t="s">
        <v>0</v>
      </c>
      <c r="H4" s="442" t="s">
        <v>536</v>
      </c>
      <c r="I4" s="443"/>
      <c r="J4" s="444" t="s">
        <v>537</v>
      </c>
      <c r="K4" s="443"/>
      <c r="L4" s="417" t="s">
        <v>599</v>
      </c>
      <c r="M4" s="443" t="s">
        <v>604</v>
      </c>
      <c r="N4" s="251"/>
    </row>
    <row r="5" spans="1:14" ht="20.25" outlineLevel="1">
      <c r="A5" s="435"/>
      <c r="B5" s="440"/>
      <c r="C5" s="441"/>
      <c r="D5" s="270"/>
      <c r="E5" s="336"/>
      <c r="F5" s="270"/>
      <c r="G5" s="270"/>
      <c r="H5" s="271" t="s">
        <v>2</v>
      </c>
      <c r="I5" s="272" t="s">
        <v>3</v>
      </c>
      <c r="J5" s="272" t="s">
        <v>2</v>
      </c>
      <c r="K5" s="272" t="s">
        <v>3</v>
      </c>
      <c r="L5" s="442"/>
      <c r="M5" s="443"/>
      <c r="N5" s="251"/>
    </row>
    <row r="6" spans="1:14" ht="51" outlineLevel="1">
      <c r="A6" s="435"/>
      <c r="B6" s="273" t="s">
        <v>129</v>
      </c>
      <c r="C6" s="450">
        <f>B7*B10</f>
        <v>6.708333333333334</v>
      </c>
      <c r="D6" s="312"/>
      <c r="E6" s="337" t="s">
        <v>103</v>
      </c>
      <c r="F6" s="278" t="str">
        <f>VLOOKUP(E6,'Catalogo rischi'!$A$35:$B$68,2,FALSE)</f>
        <v>CR.6 Uso improprio o distorto della discrezionalità</v>
      </c>
      <c r="G6" s="278" t="s">
        <v>118</v>
      </c>
      <c r="H6" s="338" t="s">
        <v>356</v>
      </c>
      <c r="I6" s="278"/>
      <c r="J6" s="278" t="s">
        <v>333</v>
      </c>
      <c r="K6" s="278"/>
      <c r="L6" s="274" t="s">
        <v>600</v>
      </c>
      <c r="M6" s="279" t="s">
        <v>602</v>
      </c>
      <c r="N6" s="251"/>
    </row>
    <row r="7" spans="1:14" ht="20.25" outlineLevel="1">
      <c r="A7" s="435"/>
      <c r="B7" s="280">
        <f>SUM(B!B6:B47)/6</f>
        <v>3.8333333333333335</v>
      </c>
      <c r="C7" s="446"/>
      <c r="D7" s="339"/>
      <c r="E7" s="299"/>
      <c r="F7" s="299"/>
      <c r="G7" s="299"/>
      <c r="H7" s="318"/>
      <c r="I7" s="299"/>
      <c r="J7" s="299"/>
      <c r="K7" s="299"/>
      <c r="L7" s="299"/>
      <c r="M7" s="300"/>
      <c r="N7" s="251"/>
    </row>
    <row r="8" spans="1:14" ht="20.25" outlineLevel="1">
      <c r="A8" s="435"/>
      <c r="B8" s="311"/>
      <c r="C8" s="446"/>
      <c r="D8" s="339"/>
      <c r="E8" s="299"/>
      <c r="F8" s="299"/>
      <c r="G8" s="299"/>
      <c r="H8" s="318"/>
      <c r="I8" s="299"/>
      <c r="J8" s="299"/>
      <c r="K8" s="299"/>
      <c r="L8" s="299"/>
      <c r="M8" s="299"/>
      <c r="N8" s="251"/>
    </row>
    <row r="9" spans="1:14" ht="20.25" outlineLevel="1">
      <c r="A9" s="435"/>
      <c r="B9" s="311" t="s">
        <v>96</v>
      </c>
      <c r="C9" s="446"/>
      <c r="D9" s="339"/>
      <c r="E9" s="299"/>
      <c r="F9" s="299"/>
      <c r="G9" s="299"/>
      <c r="H9" s="318"/>
      <c r="I9" s="299"/>
      <c r="J9" s="299"/>
      <c r="K9" s="299"/>
      <c r="L9" s="319"/>
      <c r="M9" s="299"/>
      <c r="N9" s="251"/>
    </row>
    <row r="10" spans="1:14" ht="20.25" outlineLevel="1">
      <c r="A10" s="435"/>
      <c r="B10" s="340">
        <f>SUM(B!E6:E34)/4</f>
        <v>1.75</v>
      </c>
      <c r="C10" s="446"/>
      <c r="D10" s="339"/>
      <c r="E10" s="299"/>
      <c r="F10" s="299"/>
      <c r="G10" s="299"/>
      <c r="H10" s="318"/>
      <c r="I10" s="299"/>
      <c r="J10" s="299"/>
      <c r="K10" s="299"/>
      <c r="L10" s="319"/>
      <c r="M10" s="299"/>
      <c r="N10" s="251"/>
    </row>
    <row r="11" spans="1:14" ht="20.25" outlineLevel="1">
      <c r="A11" s="435"/>
      <c r="B11" s="311"/>
      <c r="C11" s="446"/>
      <c r="D11" s="339"/>
      <c r="E11" s="299"/>
      <c r="F11" s="299"/>
      <c r="G11" s="299"/>
      <c r="H11" s="318"/>
      <c r="I11" s="299"/>
      <c r="J11" s="299"/>
      <c r="K11" s="299"/>
      <c r="L11" s="299"/>
      <c r="M11" s="299"/>
      <c r="N11" s="251"/>
    </row>
    <row r="12" spans="1:14" ht="20.25" outlineLevel="1">
      <c r="A12" s="435"/>
      <c r="B12" s="296"/>
      <c r="C12" s="446"/>
      <c r="D12" s="339"/>
      <c r="E12" s="299"/>
      <c r="F12" s="299"/>
      <c r="G12" s="299"/>
      <c r="H12" s="318"/>
      <c r="I12" s="299"/>
      <c r="J12" s="299"/>
      <c r="K12" s="299"/>
      <c r="L12" s="299"/>
      <c r="M12" s="299"/>
      <c r="N12" s="251"/>
    </row>
    <row r="13" spans="1:14" ht="20.25" outlineLevel="1">
      <c r="A13" s="435"/>
      <c r="B13" s="316"/>
      <c r="C13" s="446"/>
      <c r="D13" s="339"/>
      <c r="E13" s="299"/>
      <c r="F13" s="299"/>
      <c r="G13" s="299"/>
      <c r="H13" s="318"/>
      <c r="I13" s="299"/>
      <c r="J13" s="299"/>
      <c r="K13" s="299"/>
      <c r="L13" s="299"/>
      <c r="M13" s="299"/>
      <c r="N13" s="251"/>
    </row>
    <row r="14" spans="1:14" ht="20.25" outlineLevel="1">
      <c r="A14" s="435"/>
      <c r="B14" s="296"/>
      <c r="C14" s="446"/>
      <c r="D14" s="339"/>
      <c r="E14" s="299"/>
      <c r="F14" s="299"/>
      <c r="G14" s="299"/>
      <c r="H14" s="318"/>
      <c r="I14" s="299"/>
      <c r="J14" s="299"/>
      <c r="K14" s="299"/>
      <c r="L14" s="299"/>
      <c r="M14" s="299"/>
      <c r="N14" s="251"/>
    </row>
    <row r="15" spans="1:14" ht="20.25" outlineLevel="1">
      <c r="A15" s="437"/>
      <c r="B15" s="302"/>
      <c r="C15" s="447"/>
      <c r="D15" s="339"/>
      <c r="E15" s="299"/>
      <c r="F15" s="299"/>
      <c r="G15" s="299"/>
      <c r="H15" s="318"/>
      <c r="I15" s="299"/>
      <c r="J15" s="299"/>
      <c r="K15" s="299"/>
      <c r="L15" s="299"/>
      <c r="M15" s="299"/>
      <c r="N15" s="251"/>
    </row>
    <row r="16" spans="1:14" ht="20.25">
      <c r="A16" s="265"/>
      <c r="B16" s="265"/>
      <c r="C16" s="265"/>
      <c r="D16" s="265"/>
      <c r="E16" s="265"/>
      <c r="F16" s="265"/>
      <c r="G16" s="265"/>
      <c r="H16" s="341"/>
      <c r="I16" s="265"/>
      <c r="J16" s="265"/>
      <c r="K16" s="265"/>
      <c r="L16" s="265"/>
      <c r="M16" s="265"/>
      <c r="N16" s="251"/>
    </row>
    <row r="17" spans="1:14" ht="39.75" customHeight="1">
      <c r="A17" s="432" t="str">
        <f>'Aree di rischio per processi'!A15</f>
        <v>B.02 Individuazione dell'istituto per la procedura di affidamento </v>
      </c>
      <c r="B17" s="433"/>
      <c r="C17" s="433"/>
      <c r="D17" s="433"/>
      <c r="E17" s="433"/>
      <c r="F17" s="262"/>
      <c r="G17" s="342" t="str">
        <f>IF(C20=0,"--",IF(C20&lt;10,"Basso",IF(C20&lt;18,"Medio",IF(C20&lt;25.1,"Alto",""))))</f>
        <v>Basso</v>
      </c>
      <c r="H17" s="335">
        <f>C20</f>
        <v>5.833333333333334</v>
      </c>
      <c r="I17" s="309"/>
      <c r="J17" s="265"/>
      <c r="K17" s="265"/>
      <c r="L17" s="265"/>
      <c r="M17" s="265"/>
      <c r="N17" s="251"/>
    </row>
    <row r="18" spans="1:14" ht="51" outlineLevel="1">
      <c r="A18" s="434" t="str">
        <f>A17</f>
        <v>B.02 Individuazione dell'istituto per la procedura di affidamento </v>
      </c>
      <c r="B18" s="438" t="s">
        <v>120</v>
      </c>
      <c r="C18" s="439"/>
      <c r="D18" s="267" t="s">
        <v>257</v>
      </c>
      <c r="E18" s="268" t="s">
        <v>238</v>
      </c>
      <c r="F18" s="267" t="s">
        <v>237</v>
      </c>
      <c r="G18" s="269" t="s">
        <v>0</v>
      </c>
      <c r="H18" s="442" t="s">
        <v>536</v>
      </c>
      <c r="I18" s="443"/>
      <c r="J18" s="444" t="s">
        <v>537</v>
      </c>
      <c r="K18" s="443"/>
      <c r="L18" s="417" t="s">
        <v>599</v>
      </c>
      <c r="M18" s="443" t="s">
        <v>604</v>
      </c>
      <c r="N18" s="251"/>
    </row>
    <row r="19" spans="1:14" ht="20.25" outlineLevel="1">
      <c r="A19" s="435"/>
      <c r="B19" s="440"/>
      <c r="C19" s="449"/>
      <c r="D19" s="270"/>
      <c r="E19" s="336"/>
      <c r="F19" s="270"/>
      <c r="G19" s="270"/>
      <c r="H19" s="271" t="s">
        <v>2</v>
      </c>
      <c r="I19" s="272" t="s">
        <v>3</v>
      </c>
      <c r="J19" s="272" t="s">
        <v>2</v>
      </c>
      <c r="K19" s="272" t="s">
        <v>3</v>
      </c>
      <c r="L19" s="442"/>
      <c r="M19" s="443"/>
      <c r="N19" s="251"/>
    </row>
    <row r="20" spans="1:14" ht="122.25" customHeight="1" outlineLevel="1">
      <c r="A20" s="435"/>
      <c r="B20" s="273" t="s">
        <v>129</v>
      </c>
      <c r="C20" s="450">
        <f>B21*B24</f>
        <v>5.833333333333334</v>
      </c>
      <c r="D20" s="312"/>
      <c r="E20" s="293" t="s">
        <v>406</v>
      </c>
      <c r="F20" s="289" t="str">
        <f>VLOOKUP(E20,'Catalogo rischi'!$A$35:$B$68,2,FALSE)</f>
        <v>CR.1 Pilotamento delle procedure</v>
      </c>
      <c r="G20" s="289" t="s">
        <v>116</v>
      </c>
      <c r="H20" s="343" t="s">
        <v>356</v>
      </c>
      <c r="I20" s="289" t="s">
        <v>133</v>
      </c>
      <c r="J20" s="289" t="s">
        <v>333</v>
      </c>
      <c r="K20" s="289"/>
      <c r="L20" s="285" t="s">
        <v>600</v>
      </c>
      <c r="M20" s="290" t="s">
        <v>602</v>
      </c>
      <c r="N20" s="251"/>
    </row>
    <row r="21" spans="1:14" ht="20.25" outlineLevel="1">
      <c r="A21" s="435"/>
      <c r="B21" s="280">
        <f>SUM(B!B54:B95)/6</f>
        <v>3.3333333333333335</v>
      </c>
      <c r="C21" s="446"/>
      <c r="D21" s="339"/>
      <c r="E21" s="293"/>
      <c r="F21" s="293"/>
      <c r="G21" s="293"/>
      <c r="H21" s="313"/>
      <c r="I21" s="293"/>
      <c r="J21" s="293"/>
      <c r="K21" s="293"/>
      <c r="L21" s="293"/>
      <c r="M21" s="293"/>
      <c r="N21" s="251"/>
    </row>
    <row r="22" spans="1:14" ht="20.25" outlineLevel="1">
      <c r="A22" s="435"/>
      <c r="B22" s="311"/>
      <c r="C22" s="446"/>
      <c r="D22" s="339"/>
      <c r="E22" s="299"/>
      <c r="F22" s="299"/>
      <c r="G22" s="299"/>
      <c r="H22" s="318"/>
      <c r="I22" s="299"/>
      <c r="J22" s="299"/>
      <c r="K22" s="299"/>
      <c r="L22" s="299"/>
      <c r="M22" s="299"/>
      <c r="N22" s="251"/>
    </row>
    <row r="23" spans="1:14" ht="20.25" outlineLevel="1">
      <c r="A23" s="435"/>
      <c r="B23" s="311" t="s">
        <v>96</v>
      </c>
      <c r="C23" s="446"/>
      <c r="D23" s="339"/>
      <c r="E23" s="299"/>
      <c r="F23" s="299"/>
      <c r="G23" s="299"/>
      <c r="H23" s="318"/>
      <c r="I23" s="299"/>
      <c r="J23" s="299"/>
      <c r="K23" s="299"/>
      <c r="L23" s="299"/>
      <c r="M23" s="299"/>
      <c r="N23" s="251"/>
    </row>
    <row r="24" spans="1:14" ht="20.25" outlineLevel="1">
      <c r="A24" s="435"/>
      <c r="B24" s="340">
        <f>SUM(B!E54:E82)/4</f>
        <v>1.75</v>
      </c>
      <c r="C24" s="446"/>
      <c r="D24" s="339"/>
      <c r="E24" s="299"/>
      <c r="F24" s="299"/>
      <c r="G24" s="299"/>
      <c r="H24" s="318"/>
      <c r="I24" s="299"/>
      <c r="J24" s="299"/>
      <c r="K24" s="299"/>
      <c r="L24" s="299"/>
      <c r="M24" s="299"/>
      <c r="N24" s="251"/>
    </row>
    <row r="25" spans="1:14" ht="20.25" outlineLevel="1">
      <c r="A25" s="435"/>
      <c r="B25" s="311"/>
      <c r="C25" s="446"/>
      <c r="D25" s="339"/>
      <c r="E25" s="299"/>
      <c r="F25" s="299"/>
      <c r="G25" s="299"/>
      <c r="H25" s="318"/>
      <c r="I25" s="299"/>
      <c r="J25" s="299"/>
      <c r="K25" s="299"/>
      <c r="L25" s="299"/>
      <c r="M25" s="299"/>
      <c r="N25" s="251"/>
    </row>
    <row r="26" spans="1:14" ht="20.25" outlineLevel="1">
      <c r="A26" s="435"/>
      <c r="B26" s="296"/>
      <c r="C26" s="446"/>
      <c r="D26" s="339"/>
      <c r="E26" s="299"/>
      <c r="F26" s="299"/>
      <c r="G26" s="299"/>
      <c r="H26" s="318"/>
      <c r="I26" s="299"/>
      <c r="J26" s="299"/>
      <c r="K26" s="299"/>
      <c r="L26" s="299"/>
      <c r="M26" s="299"/>
      <c r="N26" s="251"/>
    </row>
    <row r="27" spans="1:14" ht="20.25" outlineLevel="1">
      <c r="A27" s="435"/>
      <c r="B27" s="344"/>
      <c r="C27" s="446"/>
      <c r="D27" s="339"/>
      <c r="E27" s="299"/>
      <c r="F27" s="299"/>
      <c r="G27" s="299"/>
      <c r="H27" s="318"/>
      <c r="I27" s="299"/>
      <c r="J27" s="299"/>
      <c r="K27" s="299"/>
      <c r="L27" s="299"/>
      <c r="M27" s="299"/>
      <c r="N27" s="251"/>
    </row>
    <row r="28" spans="1:14" ht="20.25" outlineLevel="1">
      <c r="A28" s="435"/>
      <c r="B28" s="296"/>
      <c r="C28" s="446"/>
      <c r="D28" s="339"/>
      <c r="E28" s="299"/>
      <c r="F28" s="299"/>
      <c r="G28" s="299"/>
      <c r="H28" s="318"/>
      <c r="I28" s="299"/>
      <c r="J28" s="299"/>
      <c r="K28" s="299"/>
      <c r="L28" s="299"/>
      <c r="M28" s="299"/>
      <c r="N28" s="251"/>
    </row>
    <row r="29" spans="1:14" ht="20.25" outlineLevel="1">
      <c r="A29" s="437"/>
      <c r="B29" s="302"/>
      <c r="C29" s="447"/>
      <c r="D29" s="339"/>
      <c r="E29" s="299"/>
      <c r="F29" s="299"/>
      <c r="G29" s="299"/>
      <c r="H29" s="318"/>
      <c r="I29" s="299"/>
      <c r="J29" s="299"/>
      <c r="K29" s="299"/>
      <c r="L29" s="299"/>
      <c r="M29" s="299"/>
      <c r="N29" s="251"/>
    </row>
    <row r="30" spans="1:14" ht="20.25">
      <c r="A30" s="265"/>
      <c r="B30" s="265"/>
      <c r="C30" s="265"/>
      <c r="D30" s="345"/>
      <c r="E30" s="265"/>
      <c r="F30" s="265"/>
      <c r="G30" s="265"/>
      <c r="H30" s="341"/>
      <c r="I30" s="265"/>
      <c r="J30" s="265"/>
      <c r="K30" s="265"/>
      <c r="L30" s="265"/>
      <c r="M30" s="265"/>
      <c r="N30" s="251"/>
    </row>
    <row r="31" spans="1:14" ht="20.25">
      <c r="A31" s="432" t="str">
        <f>'Aree di rischio per processi'!A16</f>
        <v>B.03 Valutazione delle offerte e aggiudicazione</v>
      </c>
      <c r="B31" s="433"/>
      <c r="C31" s="433"/>
      <c r="D31" s="451"/>
      <c r="E31" s="334"/>
      <c r="F31" s="262"/>
      <c r="G31" s="263" t="str">
        <f>IF(B34=0,"--",IF(C34&lt;10,"Basso",IF(C34&lt;18,"Medio",IF(C34&lt;25.1,"Alto",""))))</f>
        <v>Basso</v>
      </c>
      <c r="H31" s="335">
        <f>C34</f>
        <v>4.666666666666666</v>
      </c>
      <c r="I31" s="309"/>
      <c r="J31" s="265"/>
      <c r="K31" s="265"/>
      <c r="L31" s="265"/>
      <c r="M31" s="265"/>
      <c r="N31" s="251"/>
    </row>
    <row r="32" spans="1:14" ht="51" outlineLevel="1">
      <c r="A32" s="434" t="str">
        <f>A31</f>
        <v>B.03 Valutazione delle offerte e aggiudicazione</v>
      </c>
      <c r="B32" s="438" t="s">
        <v>120</v>
      </c>
      <c r="C32" s="439"/>
      <c r="D32" s="267" t="s">
        <v>257</v>
      </c>
      <c r="E32" s="268" t="s">
        <v>238</v>
      </c>
      <c r="F32" s="267" t="s">
        <v>237</v>
      </c>
      <c r="G32" s="269" t="s">
        <v>0</v>
      </c>
      <c r="H32" s="442" t="s">
        <v>536</v>
      </c>
      <c r="I32" s="443"/>
      <c r="J32" s="444" t="s">
        <v>537</v>
      </c>
      <c r="K32" s="443"/>
      <c r="L32" s="417" t="s">
        <v>610</v>
      </c>
      <c r="M32" s="443" t="s">
        <v>604</v>
      </c>
      <c r="N32" s="251"/>
    </row>
    <row r="33" spans="1:14" ht="20.25" outlineLevel="1">
      <c r="A33" s="435"/>
      <c r="B33" s="440"/>
      <c r="C33" s="441"/>
      <c r="D33" s="346"/>
      <c r="E33" s="270"/>
      <c r="F33" s="270"/>
      <c r="G33" s="270"/>
      <c r="H33" s="271" t="s">
        <v>2</v>
      </c>
      <c r="I33" s="272" t="s">
        <v>3</v>
      </c>
      <c r="J33" s="272" t="s">
        <v>2</v>
      </c>
      <c r="K33" s="272" t="s">
        <v>3</v>
      </c>
      <c r="L33" s="442"/>
      <c r="M33" s="443"/>
      <c r="N33" s="251"/>
    </row>
    <row r="34" spans="1:14" ht="38.25" outlineLevel="1">
      <c r="A34" s="435"/>
      <c r="B34" s="273" t="s">
        <v>129</v>
      </c>
      <c r="C34" s="450">
        <f>B35*B38</f>
        <v>4.666666666666666</v>
      </c>
      <c r="D34" s="312"/>
      <c r="E34" s="337" t="s">
        <v>240</v>
      </c>
      <c r="F34" s="278" t="str">
        <f>VLOOKUP(E34,'Catalogo rischi'!$A$35:$B$68,2,FALSE)</f>
        <v>CR.5 Elusione delle procedure di svolgimento dell'attività e di controllo</v>
      </c>
      <c r="G34" s="278" t="s">
        <v>116</v>
      </c>
      <c r="H34" s="338" t="s">
        <v>350</v>
      </c>
      <c r="I34" s="278"/>
      <c r="J34" s="278" t="s">
        <v>333</v>
      </c>
      <c r="K34" s="278" t="s">
        <v>220</v>
      </c>
      <c r="L34" s="274" t="s">
        <v>600</v>
      </c>
      <c r="M34" s="279" t="s">
        <v>602</v>
      </c>
      <c r="N34" s="251"/>
    </row>
    <row r="35" spans="1:14" ht="93.75" customHeight="1" outlineLevel="1">
      <c r="A35" s="435"/>
      <c r="B35" s="280">
        <f>SUM(B!B102:B143)/6</f>
        <v>2.6666666666666665</v>
      </c>
      <c r="C35" s="446"/>
      <c r="D35" s="339"/>
      <c r="E35" s="347" t="s">
        <v>418</v>
      </c>
      <c r="F35" s="348" t="s">
        <v>232</v>
      </c>
      <c r="G35" s="312" t="s">
        <v>116</v>
      </c>
      <c r="H35" s="266" t="s">
        <v>341</v>
      </c>
      <c r="I35" s="289"/>
      <c r="J35" s="289"/>
      <c r="K35" s="289"/>
      <c r="L35" s="289"/>
      <c r="M35" s="312"/>
      <c r="N35" s="251"/>
    </row>
    <row r="36" spans="1:14" ht="20.25" outlineLevel="1">
      <c r="A36" s="435"/>
      <c r="B36" s="311"/>
      <c r="C36" s="446"/>
      <c r="D36" s="339"/>
      <c r="E36" s="293"/>
      <c r="F36" s="293"/>
      <c r="G36" s="293"/>
      <c r="H36" s="313"/>
      <c r="I36" s="293"/>
      <c r="J36" s="293"/>
      <c r="K36" s="293"/>
      <c r="L36" s="293"/>
      <c r="M36" s="293"/>
      <c r="N36" s="251"/>
    </row>
    <row r="37" spans="1:14" ht="20.25" outlineLevel="1">
      <c r="A37" s="435"/>
      <c r="B37" s="311" t="s">
        <v>96</v>
      </c>
      <c r="C37" s="446"/>
      <c r="D37" s="339"/>
      <c r="E37" s="299"/>
      <c r="F37" s="299"/>
      <c r="G37" s="299"/>
      <c r="H37" s="318"/>
      <c r="I37" s="299"/>
      <c r="J37" s="299"/>
      <c r="K37" s="299"/>
      <c r="L37" s="299"/>
      <c r="M37" s="299"/>
      <c r="N37" s="251"/>
    </row>
    <row r="38" spans="1:14" ht="20.25" outlineLevel="1">
      <c r="A38" s="435"/>
      <c r="B38" s="340">
        <f>SUM(B!E102:F130)/4</f>
        <v>1.75</v>
      </c>
      <c r="C38" s="446"/>
      <c r="D38" s="339"/>
      <c r="E38" s="299"/>
      <c r="F38" s="299"/>
      <c r="G38" s="299"/>
      <c r="H38" s="318"/>
      <c r="I38" s="299"/>
      <c r="J38" s="299"/>
      <c r="K38" s="299"/>
      <c r="L38" s="299"/>
      <c r="M38" s="299"/>
      <c r="N38" s="251"/>
    </row>
    <row r="39" spans="1:14" ht="20.25" outlineLevel="1">
      <c r="A39" s="435"/>
      <c r="B39" s="311"/>
      <c r="C39" s="446"/>
      <c r="D39" s="339"/>
      <c r="E39" s="299"/>
      <c r="F39" s="299"/>
      <c r="G39" s="299"/>
      <c r="H39" s="318"/>
      <c r="I39" s="299"/>
      <c r="J39" s="299"/>
      <c r="K39" s="299"/>
      <c r="L39" s="299"/>
      <c r="M39" s="299"/>
      <c r="N39" s="251"/>
    </row>
    <row r="40" spans="1:14" ht="20.25" outlineLevel="1">
      <c r="A40" s="435"/>
      <c r="B40" s="296"/>
      <c r="C40" s="446"/>
      <c r="D40" s="339"/>
      <c r="E40" s="299"/>
      <c r="F40" s="299"/>
      <c r="G40" s="299"/>
      <c r="H40" s="318"/>
      <c r="I40" s="299"/>
      <c r="J40" s="299"/>
      <c r="K40" s="299"/>
      <c r="L40" s="299"/>
      <c r="M40" s="299"/>
      <c r="N40" s="251"/>
    </row>
    <row r="41" spans="1:14" ht="20.25" outlineLevel="1">
      <c r="A41" s="435"/>
      <c r="B41" s="344"/>
      <c r="C41" s="446"/>
      <c r="D41" s="339"/>
      <c r="E41" s="299"/>
      <c r="F41" s="299"/>
      <c r="G41" s="299"/>
      <c r="H41" s="318"/>
      <c r="I41" s="299"/>
      <c r="J41" s="299"/>
      <c r="K41" s="299"/>
      <c r="L41" s="299"/>
      <c r="M41" s="299"/>
      <c r="N41" s="251"/>
    </row>
    <row r="42" spans="1:14" ht="20.25" outlineLevel="1">
      <c r="A42" s="435"/>
      <c r="B42" s="296"/>
      <c r="C42" s="446"/>
      <c r="D42" s="339"/>
      <c r="E42" s="299"/>
      <c r="F42" s="299"/>
      <c r="G42" s="299"/>
      <c r="H42" s="318"/>
      <c r="I42" s="299"/>
      <c r="J42" s="299"/>
      <c r="K42" s="299"/>
      <c r="L42" s="299"/>
      <c r="M42" s="299"/>
      <c r="N42" s="251"/>
    </row>
    <row r="43" spans="1:14" ht="20.25" outlineLevel="1">
      <c r="A43" s="437"/>
      <c r="B43" s="302"/>
      <c r="C43" s="447"/>
      <c r="D43" s="339"/>
      <c r="E43" s="299"/>
      <c r="F43" s="299"/>
      <c r="G43" s="299"/>
      <c r="H43" s="318"/>
      <c r="I43" s="299"/>
      <c r="J43" s="299"/>
      <c r="K43" s="299"/>
      <c r="L43" s="299"/>
      <c r="M43" s="299"/>
      <c r="N43" s="251"/>
    </row>
    <row r="44" spans="1:14" ht="20.25">
      <c r="A44" s="265"/>
      <c r="B44" s="265"/>
      <c r="C44" s="265"/>
      <c r="D44" s="265"/>
      <c r="E44" s="265"/>
      <c r="F44" s="265"/>
      <c r="G44" s="265"/>
      <c r="H44" s="341"/>
      <c r="I44" s="265"/>
      <c r="J44" s="265"/>
      <c r="K44" s="265"/>
      <c r="L44" s="265"/>
      <c r="M44" s="265"/>
      <c r="N44" s="251"/>
    </row>
    <row r="45" spans="1:14" ht="20.25">
      <c r="A45" s="432" t="str">
        <f>'Aree di rischio per processi'!A17</f>
        <v>B.04 Esecuzione del contratto</v>
      </c>
      <c r="B45" s="433"/>
      <c r="C45" s="433"/>
      <c r="D45" s="433"/>
      <c r="E45" s="334"/>
      <c r="F45" s="262"/>
      <c r="G45" s="263" t="str">
        <f>IF(B48=0,"--",IF(C48&lt;10,"Basso",IF(C48&lt;18,"Medio",IF(C48&lt;25.1,"Alto",""))))</f>
        <v>Basso</v>
      </c>
      <c r="H45" s="335">
        <f>C48</f>
        <v>3.75</v>
      </c>
      <c r="I45" s="309"/>
      <c r="J45" s="265"/>
      <c r="K45" s="265"/>
      <c r="L45" s="265"/>
      <c r="M45" s="265"/>
      <c r="N45" s="251"/>
    </row>
    <row r="46" spans="1:14" ht="51" outlineLevel="1">
      <c r="A46" s="434" t="str">
        <f>A45</f>
        <v>B.04 Esecuzione del contratto</v>
      </c>
      <c r="B46" s="438" t="s">
        <v>120</v>
      </c>
      <c r="C46" s="439"/>
      <c r="D46" s="267" t="s">
        <v>257</v>
      </c>
      <c r="E46" s="268" t="s">
        <v>238</v>
      </c>
      <c r="F46" s="267" t="s">
        <v>237</v>
      </c>
      <c r="G46" s="269" t="s">
        <v>0</v>
      </c>
      <c r="H46" s="442" t="s">
        <v>536</v>
      </c>
      <c r="I46" s="443"/>
      <c r="J46" s="444" t="s">
        <v>537</v>
      </c>
      <c r="K46" s="443"/>
      <c r="L46" s="417" t="s">
        <v>611</v>
      </c>
      <c r="M46" s="443" t="s">
        <v>604</v>
      </c>
      <c r="N46" s="251"/>
    </row>
    <row r="47" spans="1:14" ht="20.25" outlineLevel="1">
      <c r="A47" s="435"/>
      <c r="B47" s="440"/>
      <c r="C47" s="441"/>
      <c r="D47" s="270"/>
      <c r="E47" s="270"/>
      <c r="F47" s="270"/>
      <c r="G47" s="270"/>
      <c r="H47" s="271" t="s">
        <v>2</v>
      </c>
      <c r="I47" s="272" t="s">
        <v>3</v>
      </c>
      <c r="J47" s="272" t="s">
        <v>2</v>
      </c>
      <c r="K47" s="272" t="s">
        <v>3</v>
      </c>
      <c r="L47" s="442"/>
      <c r="M47" s="443"/>
      <c r="N47" s="251"/>
    </row>
    <row r="48" spans="1:14" ht="38.25" outlineLevel="1">
      <c r="A48" s="435"/>
      <c r="B48" s="273" t="s">
        <v>129</v>
      </c>
      <c r="C48" s="450">
        <f>B49*B52</f>
        <v>3.75</v>
      </c>
      <c r="D48" s="339"/>
      <c r="E48" s="349" t="s">
        <v>409</v>
      </c>
      <c r="F48" s="278" t="str">
        <f>VLOOKUP(E48,'Catalogo rischi'!$A$35:$B$68,2,FALSE)</f>
        <v>CR.7 Atti illeciti</v>
      </c>
      <c r="G48" s="278" t="s">
        <v>118</v>
      </c>
      <c r="H48" s="338" t="s">
        <v>357</v>
      </c>
      <c r="I48" s="278"/>
      <c r="J48" s="278" t="s">
        <v>333</v>
      </c>
      <c r="K48" s="278" t="s">
        <v>220</v>
      </c>
      <c r="L48" s="274" t="s">
        <v>600</v>
      </c>
      <c r="M48" s="279" t="s">
        <v>602</v>
      </c>
      <c r="N48" s="251"/>
    </row>
    <row r="49" spans="1:14" ht="20.25" outlineLevel="1">
      <c r="A49" s="435"/>
      <c r="B49" s="280">
        <f>SUM(B!B151:B192)/6</f>
        <v>1.5</v>
      </c>
      <c r="C49" s="446"/>
      <c r="D49" s="339"/>
      <c r="E49" s="299"/>
      <c r="F49" s="299"/>
      <c r="G49" s="299"/>
      <c r="H49" s="318"/>
      <c r="I49" s="299"/>
      <c r="J49" s="299"/>
      <c r="K49" s="299"/>
      <c r="L49" s="299"/>
      <c r="M49" s="299"/>
      <c r="N49" s="251"/>
    </row>
    <row r="50" spans="1:14" ht="20.25" outlineLevel="1">
      <c r="A50" s="435"/>
      <c r="B50" s="311"/>
      <c r="C50" s="446"/>
      <c r="D50" s="339"/>
      <c r="E50" s="299"/>
      <c r="F50" s="299"/>
      <c r="G50" s="299"/>
      <c r="H50" s="318"/>
      <c r="I50" s="299"/>
      <c r="J50" s="299"/>
      <c r="K50" s="299"/>
      <c r="L50" s="299"/>
      <c r="M50" s="299"/>
      <c r="N50" s="251"/>
    </row>
    <row r="51" spans="1:14" ht="20.25" outlineLevel="1">
      <c r="A51" s="435"/>
      <c r="B51" s="311" t="s">
        <v>96</v>
      </c>
      <c r="C51" s="446"/>
      <c r="D51" s="339"/>
      <c r="E51" s="299"/>
      <c r="F51" s="299"/>
      <c r="G51" s="299"/>
      <c r="H51" s="318"/>
      <c r="I51" s="299"/>
      <c r="J51" s="299"/>
      <c r="K51" s="299"/>
      <c r="L51" s="299"/>
      <c r="M51" s="299"/>
      <c r="N51" s="251"/>
    </row>
    <row r="52" spans="1:14" ht="20.25" outlineLevel="1">
      <c r="A52" s="435"/>
      <c r="B52" s="340">
        <f>SUM(B!E144:E179)/4</f>
        <v>2.5</v>
      </c>
      <c r="C52" s="446"/>
      <c r="D52" s="339"/>
      <c r="E52" s="299"/>
      <c r="F52" s="299"/>
      <c r="G52" s="299"/>
      <c r="H52" s="318"/>
      <c r="I52" s="299"/>
      <c r="J52" s="299"/>
      <c r="K52" s="299"/>
      <c r="L52" s="299"/>
      <c r="M52" s="299"/>
      <c r="N52" s="251"/>
    </row>
    <row r="53" spans="1:14" ht="20.25" outlineLevel="1">
      <c r="A53" s="435"/>
      <c r="B53" s="311"/>
      <c r="C53" s="446"/>
      <c r="D53" s="339"/>
      <c r="E53" s="299"/>
      <c r="F53" s="299"/>
      <c r="G53" s="299"/>
      <c r="H53" s="318"/>
      <c r="I53" s="299"/>
      <c r="J53" s="299"/>
      <c r="K53" s="299"/>
      <c r="L53" s="299"/>
      <c r="M53" s="299"/>
      <c r="N53" s="251"/>
    </row>
    <row r="54" spans="1:14" ht="20.25" outlineLevel="1">
      <c r="A54" s="435"/>
      <c r="B54" s="296"/>
      <c r="C54" s="446"/>
      <c r="D54" s="339"/>
      <c r="E54" s="299"/>
      <c r="F54" s="299"/>
      <c r="G54" s="299"/>
      <c r="H54" s="318"/>
      <c r="I54" s="299"/>
      <c r="J54" s="299"/>
      <c r="K54" s="299"/>
      <c r="L54" s="299"/>
      <c r="M54" s="299"/>
      <c r="N54" s="251"/>
    </row>
    <row r="55" spans="1:14" ht="20.25" outlineLevel="1">
      <c r="A55" s="435"/>
      <c r="B55" s="344"/>
      <c r="C55" s="446"/>
      <c r="D55" s="339"/>
      <c r="E55" s="299"/>
      <c r="F55" s="299"/>
      <c r="G55" s="299"/>
      <c r="H55" s="318"/>
      <c r="I55" s="299"/>
      <c r="J55" s="299"/>
      <c r="K55" s="299"/>
      <c r="L55" s="299"/>
      <c r="M55" s="299"/>
      <c r="N55" s="251"/>
    </row>
    <row r="56" spans="1:14" ht="20.25" outlineLevel="1">
      <c r="A56" s="435"/>
      <c r="B56" s="296"/>
      <c r="C56" s="446"/>
      <c r="D56" s="339"/>
      <c r="E56" s="299"/>
      <c r="F56" s="299"/>
      <c r="G56" s="299"/>
      <c r="H56" s="318"/>
      <c r="I56" s="299"/>
      <c r="J56" s="299"/>
      <c r="K56" s="299"/>
      <c r="L56" s="299"/>
      <c r="M56" s="299"/>
      <c r="N56" s="251"/>
    </row>
    <row r="57" spans="1:14" ht="20.25" outlineLevel="1">
      <c r="A57" s="437"/>
      <c r="B57" s="302"/>
      <c r="C57" s="447"/>
      <c r="D57" s="339"/>
      <c r="E57" s="299"/>
      <c r="F57" s="299"/>
      <c r="G57" s="299"/>
      <c r="H57" s="318"/>
      <c r="I57" s="299"/>
      <c r="J57" s="299"/>
      <c r="K57" s="299"/>
      <c r="L57" s="299"/>
      <c r="M57" s="299"/>
      <c r="N57" s="251"/>
    </row>
    <row r="58" spans="1:14" ht="20.25">
      <c r="A58" s="265"/>
      <c r="B58" s="265"/>
      <c r="C58" s="265"/>
      <c r="D58" s="265"/>
      <c r="E58" s="265"/>
      <c r="F58" s="265"/>
      <c r="G58" s="265"/>
      <c r="H58" s="341"/>
      <c r="I58" s="265"/>
      <c r="J58" s="265"/>
      <c r="K58" s="265"/>
      <c r="L58" s="265"/>
      <c r="M58" s="265"/>
      <c r="N58" s="251"/>
    </row>
    <row r="59" spans="1:14" ht="20.25">
      <c r="A59" s="265"/>
      <c r="B59" s="265"/>
      <c r="C59" s="265"/>
      <c r="D59" s="265"/>
      <c r="E59" s="265"/>
      <c r="F59" s="265"/>
      <c r="G59" s="265"/>
      <c r="H59" s="341"/>
      <c r="I59" s="265"/>
      <c r="J59" s="265"/>
      <c r="K59" s="265"/>
      <c r="L59" s="265"/>
      <c r="M59" s="265"/>
      <c r="N59" s="251"/>
    </row>
  </sheetData>
  <sheetProtection/>
  <mergeCells count="32">
    <mergeCell ref="A17:E17"/>
    <mergeCell ref="L4:L5"/>
    <mergeCell ref="L32:L33"/>
    <mergeCell ref="B32:C33"/>
    <mergeCell ref="M18:M19"/>
    <mergeCell ref="C20:C29"/>
    <mergeCell ref="A31:D31"/>
    <mergeCell ref="A32:A43"/>
    <mergeCell ref="L18:L19"/>
    <mergeCell ref="A18:A29"/>
    <mergeCell ref="B18:C19"/>
    <mergeCell ref="H18:I18"/>
    <mergeCell ref="J18:K18"/>
    <mergeCell ref="H32:I32"/>
    <mergeCell ref="A46:A57"/>
    <mergeCell ref="B46:C47"/>
    <mergeCell ref="H46:I46"/>
    <mergeCell ref="J46:K46"/>
    <mergeCell ref="C48:C57"/>
    <mergeCell ref="J32:K32"/>
    <mergeCell ref="C34:C43"/>
    <mergeCell ref="A45:D45"/>
    <mergeCell ref="M46:M47"/>
    <mergeCell ref="M32:M33"/>
    <mergeCell ref="L46:L47"/>
    <mergeCell ref="A3:D3"/>
    <mergeCell ref="A4:A15"/>
    <mergeCell ref="B4:C5"/>
    <mergeCell ref="H4:I4"/>
    <mergeCell ref="J4:K4"/>
    <mergeCell ref="M4:M5"/>
    <mergeCell ref="C6:C15"/>
  </mergeCells>
  <conditionalFormatting sqref="H17">
    <cfRule type="iconSet" priority="5" dxfId="0">
      <iconSet iconSet="3TrafficLights1" reverse="1">
        <cfvo type="percent" val="0"/>
        <cfvo type="num" val="10"/>
        <cfvo type="num" val="18"/>
      </iconSet>
    </cfRule>
  </conditionalFormatting>
  <conditionalFormatting sqref="H3">
    <cfRule type="iconSet" priority="4" dxfId="0">
      <iconSet iconSet="3TrafficLights1" reverse="1">
        <cfvo type="percent" val="0"/>
        <cfvo type="num" val="10"/>
        <cfvo type="num" val="18"/>
      </iconSet>
    </cfRule>
  </conditionalFormatting>
  <conditionalFormatting sqref="H31">
    <cfRule type="iconSet" priority="3" dxfId="0">
      <iconSet iconSet="3TrafficLights1" reverse="1">
        <cfvo type="percent" val="0"/>
        <cfvo type="num" val="10"/>
        <cfvo type="num" val="18"/>
      </iconSet>
    </cfRule>
  </conditionalFormatting>
  <conditionalFormatting sqref="H45">
    <cfRule type="iconSet" priority="2" dxfId="0">
      <iconSet iconSet="3TrafficLights1" reverse="1">
        <cfvo type="percent" val="0"/>
        <cfvo type="num" val="10"/>
        <cfvo type="num" val="18"/>
      </iconSet>
    </cfRule>
  </conditionalFormatting>
  <dataValidations count="2">
    <dataValidation type="list" showInputMessage="1" showErrorMessage="1" sqref="E20:E25 E48:E53 E34 E36:E39">
      <formula1>$A$34:$A$58</formula1>
    </dataValidation>
    <dataValidation type="list" allowBlank="1" showInputMessage="1" showErrorMessage="1" sqref="F35">
      <formula1>$D$2:$D$8</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1"/>
  <rowBreaks count="1" manualBreakCount="1">
    <brk id="41" max="14"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157"/>
  <sheetViews>
    <sheetView zoomScale="90" zoomScaleNormal="90" zoomScaleSheetLayoutView="90" zoomScalePageLayoutView="90" workbookViewId="0" topLeftCell="A1">
      <pane ySplit="2" topLeftCell="A3" activePane="bottomLeft" state="frozen"/>
      <selection pane="topLeft" activeCell="D34" sqref="D34"/>
      <selection pane="bottomLeft" activeCell="A1" sqref="A1"/>
    </sheetView>
  </sheetViews>
  <sheetFormatPr defaultColWidth="10.8515625" defaultRowHeight="12.75" outlineLevelRow="1"/>
  <cols>
    <col min="1" max="1" width="12.421875" style="266" customWidth="1"/>
    <col min="2" max="2" width="9.8515625" style="266" customWidth="1"/>
    <col min="3" max="3" width="11.7109375" style="266" customWidth="1"/>
    <col min="4" max="5" width="28.421875" style="266" customWidth="1"/>
    <col min="6" max="6" width="40.7109375" style="266" customWidth="1"/>
    <col min="7" max="7" width="34.8515625" style="266" customWidth="1"/>
    <col min="8" max="8" width="30.8515625" style="362" customWidth="1"/>
    <col min="9" max="9" width="29.28125" style="266" customWidth="1"/>
    <col min="10" max="12" width="20.7109375" style="266" customWidth="1"/>
    <col min="13" max="13" width="22.00390625" style="266" customWidth="1"/>
    <col min="14" max="14" width="3.28125" style="254" customWidth="1"/>
    <col min="15" max="16384" width="10.8515625" style="266" customWidth="1"/>
  </cols>
  <sheetData>
    <row r="1" spans="1:14" s="254" customFormat="1" ht="18" customHeight="1">
      <c r="A1" s="250" t="s">
        <v>122</v>
      </c>
      <c r="B1" s="250"/>
      <c r="C1" s="250"/>
      <c r="D1" s="250"/>
      <c r="E1" s="250"/>
      <c r="F1" s="250"/>
      <c r="G1" s="251"/>
      <c r="H1" s="351"/>
      <c r="I1" s="251"/>
      <c r="J1" s="251"/>
      <c r="K1" s="251"/>
      <c r="L1" s="251"/>
      <c r="M1" s="251"/>
      <c r="N1" s="251"/>
    </row>
    <row r="2" spans="1:14" s="261" customFormat="1" ht="42" customHeight="1">
      <c r="A2" s="452" t="str">
        <f>'Aree di rischio per processi'!B4</f>
        <v>C) Provvedimenti ampliativi della sfera giuridica dei destinatari privi di effetto economico diretto ed immediato per il destinatario</v>
      </c>
      <c r="B2" s="452"/>
      <c r="C2" s="452"/>
      <c r="D2" s="452"/>
      <c r="E2" s="452"/>
      <c r="F2" s="452"/>
      <c r="G2" s="258" t="s">
        <v>125</v>
      </c>
      <c r="H2" s="352"/>
      <c r="I2" s="260"/>
      <c r="J2" s="260"/>
      <c r="K2" s="260"/>
      <c r="L2" s="260"/>
      <c r="M2" s="260"/>
      <c r="N2" s="251"/>
    </row>
    <row r="3" spans="1:14" ht="28.5" customHeight="1">
      <c r="A3" s="432" t="str">
        <f>'Aree di rischio per processi'!A22</f>
        <v>C.1.1.1 Iscrizione/modifica/cancellazione (su istanza di parte) al RI/REA/AA</v>
      </c>
      <c r="B3" s="433"/>
      <c r="C3" s="433"/>
      <c r="D3" s="433"/>
      <c r="E3" s="262"/>
      <c r="F3" s="334"/>
      <c r="G3" s="263" t="str">
        <f>IF(C6=0,"--",IF(C6&lt;10,"Basso",IF(C6&lt;18,"Medio",IF(C6&lt;25.1,"Alto",""))))</f>
        <v>Basso</v>
      </c>
      <c r="H3" s="353">
        <f>C6</f>
        <v>4.666666666666667</v>
      </c>
      <c r="I3" s="265"/>
      <c r="J3" s="265"/>
      <c r="K3" s="265"/>
      <c r="L3" s="265"/>
      <c r="M3" s="265"/>
      <c r="N3" s="251"/>
    </row>
    <row r="4" spans="1:14" ht="51" customHeight="1" outlineLevel="1">
      <c r="A4" s="434" t="str">
        <f>A3</f>
        <v>C.1.1.1 Iscrizione/modifica/cancellazione (su istanza di parte) al RI/REA/AA</v>
      </c>
      <c r="B4" s="438" t="s">
        <v>120</v>
      </c>
      <c r="C4" s="439"/>
      <c r="D4" s="267" t="s">
        <v>257</v>
      </c>
      <c r="E4" s="268" t="s">
        <v>238</v>
      </c>
      <c r="F4" s="267" t="s">
        <v>237</v>
      </c>
      <c r="G4" s="269" t="s">
        <v>0</v>
      </c>
      <c r="H4" s="442" t="s">
        <v>536</v>
      </c>
      <c r="I4" s="443"/>
      <c r="J4" s="444" t="s">
        <v>537</v>
      </c>
      <c r="K4" s="443"/>
      <c r="L4" s="417" t="s">
        <v>599</v>
      </c>
      <c r="M4" s="443" t="s">
        <v>604</v>
      </c>
      <c r="N4" s="251"/>
    </row>
    <row r="5" spans="1:14" ht="19.5" customHeight="1" outlineLevel="1">
      <c r="A5" s="435"/>
      <c r="B5" s="440"/>
      <c r="C5" s="441"/>
      <c r="D5" s="346"/>
      <c r="E5" s="270"/>
      <c r="F5" s="270"/>
      <c r="G5" s="270"/>
      <c r="H5" s="271" t="s">
        <v>2</v>
      </c>
      <c r="I5" s="272" t="s">
        <v>3</v>
      </c>
      <c r="J5" s="272" t="s">
        <v>2</v>
      </c>
      <c r="K5" s="272" t="s">
        <v>3</v>
      </c>
      <c r="L5" s="442"/>
      <c r="M5" s="443"/>
      <c r="N5" s="251"/>
    </row>
    <row r="6" spans="1:14" ht="97.5" customHeight="1" outlineLevel="1">
      <c r="A6" s="435"/>
      <c r="B6" s="273" t="s">
        <v>129</v>
      </c>
      <c r="C6" s="450">
        <f>B7*B10</f>
        <v>4.666666666666667</v>
      </c>
      <c r="D6" s="312"/>
      <c r="E6" s="337" t="s">
        <v>287</v>
      </c>
      <c r="F6" s="278" t="s">
        <v>234</v>
      </c>
      <c r="G6" s="278" t="s">
        <v>116</v>
      </c>
      <c r="H6" s="354" t="s">
        <v>356</v>
      </c>
      <c r="I6" s="278" t="s">
        <v>362</v>
      </c>
      <c r="J6" s="278" t="s">
        <v>340</v>
      </c>
      <c r="K6" s="278" t="s">
        <v>220</v>
      </c>
      <c r="L6" s="274" t="s">
        <v>600</v>
      </c>
      <c r="M6" s="279" t="s">
        <v>602</v>
      </c>
      <c r="N6" s="251"/>
    </row>
    <row r="7" spans="1:14" ht="88.5" customHeight="1" outlineLevel="1">
      <c r="A7" s="435"/>
      <c r="B7" s="280">
        <f>SUM(C!B6:B47)/6</f>
        <v>2.3333333333333335</v>
      </c>
      <c r="C7" s="446"/>
      <c r="D7" s="339"/>
      <c r="E7" s="355" t="s">
        <v>289</v>
      </c>
      <c r="F7" s="278" t="s">
        <v>270</v>
      </c>
      <c r="G7" s="278" t="s">
        <v>116</v>
      </c>
      <c r="H7" s="354" t="s">
        <v>356</v>
      </c>
      <c r="I7" s="278" t="s">
        <v>362</v>
      </c>
      <c r="J7" s="278" t="s">
        <v>340</v>
      </c>
      <c r="K7" s="278" t="s">
        <v>220</v>
      </c>
      <c r="L7" s="274" t="s">
        <v>600</v>
      </c>
      <c r="M7" s="279" t="s">
        <v>602</v>
      </c>
      <c r="N7" s="251"/>
    </row>
    <row r="8" spans="1:14" ht="68.25" customHeight="1" outlineLevel="1">
      <c r="A8" s="435"/>
      <c r="B8" s="311"/>
      <c r="C8" s="446"/>
      <c r="D8" s="339"/>
      <c r="E8" s="293" t="s">
        <v>290</v>
      </c>
      <c r="F8" s="289" t="str">
        <f>VLOOKUP(E8,'Catalogo rischi'!$A$83:$B$93,2,FALSE)</f>
        <v>CR.5 Elusione delle procedure di svolgimento dell'attività e di controllo</v>
      </c>
      <c r="G8" s="289" t="s">
        <v>116</v>
      </c>
      <c r="H8" s="356" t="s">
        <v>357</v>
      </c>
      <c r="I8" s="289" t="s">
        <v>365</v>
      </c>
      <c r="J8" s="289" t="s">
        <v>340</v>
      </c>
      <c r="K8" s="289" t="s">
        <v>220</v>
      </c>
      <c r="L8" s="285" t="s">
        <v>600</v>
      </c>
      <c r="M8" s="290" t="s">
        <v>602</v>
      </c>
      <c r="N8" s="251"/>
    </row>
    <row r="9" spans="1:14" ht="54.75" customHeight="1" outlineLevel="1">
      <c r="A9" s="435"/>
      <c r="B9" s="311" t="s">
        <v>96</v>
      </c>
      <c r="C9" s="446"/>
      <c r="D9" s="297"/>
      <c r="E9" s="357"/>
      <c r="F9" s="293"/>
      <c r="G9" s="293"/>
      <c r="H9" s="358"/>
      <c r="I9" s="293"/>
      <c r="J9" s="293"/>
      <c r="K9" s="293"/>
      <c r="L9" s="314"/>
      <c r="M9" s="295"/>
      <c r="N9" s="251"/>
    </row>
    <row r="10" spans="1:14" ht="18" customHeight="1" outlineLevel="1">
      <c r="A10" s="435"/>
      <c r="B10" s="282">
        <f>SUM(C!E6:E34)/4</f>
        <v>2</v>
      </c>
      <c r="C10" s="446"/>
      <c r="D10" s="297"/>
      <c r="E10" s="297"/>
      <c r="F10" s="299"/>
      <c r="G10" s="299"/>
      <c r="H10" s="359"/>
      <c r="I10" s="299"/>
      <c r="J10" s="299"/>
      <c r="K10" s="299"/>
      <c r="L10" s="319"/>
      <c r="M10" s="301"/>
      <c r="N10" s="251"/>
    </row>
    <row r="11" spans="1:14" ht="18" customHeight="1" outlineLevel="1">
      <c r="A11" s="435"/>
      <c r="B11" s="296"/>
      <c r="C11" s="446"/>
      <c r="D11" s="297"/>
      <c r="E11" s="297"/>
      <c r="F11" s="299"/>
      <c r="G11" s="299"/>
      <c r="H11" s="359"/>
      <c r="I11" s="299"/>
      <c r="J11" s="299"/>
      <c r="K11" s="299"/>
      <c r="L11" s="299"/>
      <c r="M11" s="301"/>
      <c r="N11" s="251"/>
    </row>
    <row r="12" spans="1:14" ht="18" customHeight="1" outlineLevel="1">
      <c r="A12" s="435"/>
      <c r="B12" s="296"/>
      <c r="C12" s="446"/>
      <c r="D12" s="297"/>
      <c r="E12" s="297"/>
      <c r="F12" s="299"/>
      <c r="G12" s="299"/>
      <c r="H12" s="359"/>
      <c r="I12" s="299"/>
      <c r="J12" s="299"/>
      <c r="K12" s="299"/>
      <c r="L12" s="299"/>
      <c r="M12" s="301"/>
      <c r="N12" s="251"/>
    </row>
    <row r="13" spans="1:14" ht="18" customHeight="1" outlineLevel="1">
      <c r="A13" s="435"/>
      <c r="B13" s="344"/>
      <c r="C13" s="446"/>
      <c r="D13" s="297"/>
      <c r="E13" s="297"/>
      <c r="F13" s="299"/>
      <c r="G13" s="299"/>
      <c r="H13" s="359"/>
      <c r="I13" s="299"/>
      <c r="J13" s="299"/>
      <c r="K13" s="299"/>
      <c r="L13" s="299"/>
      <c r="M13" s="301"/>
      <c r="N13" s="251"/>
    </row>
    <row r="14" spans="1:14" ht="18" customHeight="1" outlineLevel="1">
      <c r="A14" s="435"/>
      <c r="B14" s="296"/>
      <c r="C14" s="446"/>
      <c r="D14" s="297"/>
      <c r="E14" s="297"/>
      <c r="F14" s="299"/>
      <c r="G14" s="299"/>
      <c r="H14" s="359"/>
      <c r="I14" s="299"/>
      <c r="J14" s="299"/>
      <c r="K14" s="299"/>
      <c r="L14" s="299"/>
      <c r="M14" s="301"/>
      <c r="N14" s="251"/>
    </row>
    <row r="15" spans="1:14" ht="18" customHeight="1" outlineLevel="1">
      <c r="A15" s="437"/>
      <c r="B15" s="302"/>
      <c r="C15" s="447"/>
      <c r="D15" s="303"/>
      <c r="E15" s="297"/>
      <c r="F15" s="299"/>
      <c r="G15" s="299"/>
      <c r="H15" s="359"/>
      <c r="I15" s="299"/>
      <c r="J15" s="299"/>
      <c r="K15" s="299"/>
      <c r="L15" s="299"/>
      <c r="M15" s="301"/>
      <c r="N15" s="251"/>
    </row>
    <row r="16" spans="1:14" ht="20.25">
      <c r="A16" s="265"/>
      <c r="B16" s="265"/>
      <c r="C16" s="265"/>
      <c r="D16" s="265"/>
      <c r="E16" s="265"/>
      <c r="F16" s="265"/>
      <c r="G16" s="265"/>
      <c r="H16" s="360"/>
      <c r="I16" s="265"/>
      <c r="J16" s="265"/>
      <c r="K16" s="265"/>
      <c r="L16" s="265"/>
      <c r="M16" s="265"/>
      <c r="N16" s="251"/>
    </row>
    <row r="17" spans="1:14" ht="36" customHeight="1">
      <c r="A17" s="432" t="str">
        <f>'Aree di rischio per processi'!A23</f>
        <v>C.1.1.2 Iscrizioni d’ufficio al RI/REA/AA</v>
      </c>
      <c r="B17" s="433"/>
      <c r="C17" s="433"/>
      <c r="D17" s="433"/>
      <c r="E17" s="262"/>
      <c r="F17" s="334"/>
      <c r="G17" s="263" t="str">
        <f>IF(B20=0,"--",IF(C20&lt;10,"Basso",IF(C20&lt;18,"Medio",IF(C20&lt;25.1,"Alto",""))))</f>
        <v>Basso</v>
      </c>
      <c r="H17" s="353">
        <f>C20</f>
        <v>5.416666666666666</v>
      </c>
      <c r="I17" s="265"/>
      <c r="J17" s="265"/>
      <c r="K17" s="265"/>
      <c r="L17" s="265"/>
      <c r="M17" s="265"/>
      <c r="N17" s="251"/>
    </row>
    <row r="18" spans="1:14" ht="51" customHeight="1" outlineLevel="1">
      <c r="A18" s="434" t="str">
        <f>A17</f>
        <v>C.1.1.2 Iscrizioni d’ufficio al RI/REA/AA</v>
      </c>
      <c r="B18" s="438" t="s">
        <v>120</v>
      </c>
      <c r="C18" s="439"/>
      <c r="D18" s="267" t="s">
        <v>257</v>
      </c>
      <c r="E18" s="268" t="s">
        <v>238</v>
      </c>
      <c r="F18" s="267" t="s">
        <v>237</v>
      </c>
      <c r="G18" s="269" t="s">
        <v>0</v>
      </c>
      <c r="H18" s="442" t="s">
        <v>536</v>
      </c>
      <c r="I18" s="443"/>
      <c r="J18" s="444" t="s">
        <v>537</v>
      </c>
      <c r="K18" s="443"/>
      <c r="L18" s="417" t="s">
        <v>599</v>
      </c>
      <c r="M18" s="443" t="s">
        <v>601</v>
      </c>
      <c r="N18" s="251"/>
    </row>
    <row r="19" spans="1:14" ht="19.5" customHeight="1" outlineLevel="1">
      <c r="A19" s="435"/>
      <c r="B19" s="440"/>
      <c r="C19" s="441"/>
      <c r="D19" s="346"/>
      <c r="E19" s="270"/>
      <c r="F19" s="270"/>
      <c r="G19" s="270"/>
      <c r="H19" s="271" t="s">
        <v>2</v>
      </c>
      <c r="I19" s="272" t="s">
        <v>3</v>
      </c>
      <c r="J19" s="272" t="s">
        <v>2</v>
      </c>
      <c r="K19" s="272" t="s">
        <v>3</v>
      </c>
      <c r="L19" s="442"/>
      <c r="M19" s="443"/>
      <c r="N19" s="251"/>
    </row>
    <row r="20" spans="1:14" ht="85.5" customHeight="1" outlineLevel="1">
      <c r="A20" s="435"/>
      <c r="B20" s="273" t="s">
        <v>129</v>
      </c>
      <c r="C20" s="450">
        <f>B21*B24</f>
        <v>5.416666666666666</v>
      </c>
      <c r="D20" s="312"/>
      <c r="E20" s="293" t="str">
        <f>'Catalogo rischi'!A89</f>
        <v>RC.07 mancata o insufficiente verifica della completezza della documentazione presentata</v>
      </c>
      <c r="F20" s="289" t="str">
        <f>VLOOKUP(E20,'Catalogo rischi'!$A$83:$B$93,2,FALSE)</f>
        <v>CR.5 Elusione delle procedure di svolgimento dell'attività e di controllo</v>
      </c>
      <c r="G20" s="289" t="s">
        <v>116</v>
      </c>
      <c r="H20" s="356" t="s">
        <v>356</v>
      </c>
      <c r="I20" s="289" t="s">
        <v>362</v>
      </c>
      <c r="J20" s="289" t="s">
        <v>340</v>
      </c>
      <c r="K20" s="289"/>
      <c r="L20" s="285" t="s">
        <v>600</v>
      </c>
      <c r="M20" s="290" t="s">
        <v>602</v>
      </c>
      <c r="N20" s="251"/>
    </row>
    <row r="21" spans="1:14" ht="18" customHeight="1" outlineLevel="1">
      <c r="A21" s="435"/>
      <c r="B21" s="280">
        <f>SUM(C!B54:B95)/6</f>
        <v>2.1666666666666665</v>
      </c>
      <c r="C21" s="446"/>
      <c r="D21" s="297"/>
      <c r="E21" s="289"/>
      <c r="F21" s="293"/>
      <c r="G21" s="293"/>
      <c r="H21" s="358"/>
      <c r="I21" s="293"/>
      <c r="J21" s="293"/>
      <c r="K21" s="293"/>
      <c r="L21" s="293"/>
      <c r="M21" s="293"/>
      <c r="N21" s="251"/>
    </row>
    <row r="22" spans="1:14" ht="18" customHeight="1" outlineLevel="1">
      <c r="A22" s="435"/>
      <c r="B22" s="311"/>
      <c r="C22" s="446"/>
      <c r="D22" s="297"/>
      <c r="E22" s="297"/>
      <c r="F22" s="299"/>
      <c r="G22" s="299"/>
      <c r="H22" s="359"/>
      <c r="I22" s="299"/>
      <c r="J22" s="299"/>
      <c r="K22" s="299"/>
      <c r="L22" s="299"/>
      <c r="M22" s="299"/>
      <c r="N22" s="251"/>
    </row>
    <row r="23" spans="1:14" ht="18" customHeight="1" outlineLevel="1">
      <c r="A23" s="435"/>
      <c r="B23" s="311" t="s">
        <v>96</v>
      </c>
      <c r="C23" s="446"/>
      <c r="D23" s="297"/>
      <c r="E23" s="297"/>
      <c r="F23" s="299"/>
      <c r="G23" s="299"/>
      <c r="H23" s="359"/>
      <c r="I23" s="299"/>
      <c r="J23" s="299"/>
      <c r="K23" s="299"/>
      <c r="L23" s="299"/>
      <c r="M23" s="299"/>
      <c r="N23" s="251"/>
    </row>
    <row r="24" spans="1:14" ht="18" customHeight="1" outlineLevel="1">
      <c r="A24" s="435"/>
      <c r="B24" s="282">
        <f>SUM(C!E54:E82)/4</f>
        <v>2.5</v>
      </c>
      <c r="C24" s="446"/>
      <c r="D24" s="297"/>
      <c r="E24" s="297"/>
      <c r="F24" s="299"/>
      <c r="G24" s="299"/>
      <c r="H24" s="359"/>
      <c r="I24" s="299"/>
      <c r="J24" s="299"/>
      <c r="K24" s="299"/>
      <c r="L24" s="299"/>
      <c r="M24" s="299"/>
      <c r="N24" s="251"/>
    </row>
    <row r="25" spans="1:14" ht="18" customHeight="1" outlineLevel="1">
      <c r="A25" s="435"/>
      <c r="B25" s="296"/>
      <c r="C25" s="446"/>
      <c r="D25" s="297"/>
      <c r="E25" s="297"/>
      <c r="F25" s="299"/>
      <c r="G25" s="299"/>
      <c r="H25" s="359"/>
      <c r="I25" s="299"/>
      <c r="J25" s="299"/>
      <c r="K25" s="299"/>
      <c r="L25" s="299"/>
      <c r="M25" s="299"/>
      <c r="N25" s="251"/>
    </row>
    <row r="26" spans="1:14" ht="18" customHeight="1" outlineLevel="1">
      <c r="A26" s="435"/>
      <c r="B26" s="296"/>
      <c r="C26" s="446"/>
      <c r="D26" s="297"/>
      <c r="E26" s="297"/>
      <c r="F26" s="299"/>
      <c r="G26" s="299"/>
      <c r="H26" s="359"/>
      <c r="I26" s="299"/>
      <c r="J26" s="299"/>
      <c r="K26" s="299"/>
      <c r="L26" s="299"/>
      <c r="M26" s="299"/>
      <c r="N26" s="251"/>
    </row>
    <row r="27" spans="1:14" ht="18" customHeight="1" outlineLevel="1">
      <c r="A27" s="435"/>
      <c r="B27" s="344"/>
      <c r="C27" s="446"/>
      <c r="D27" s="297"/>
      <c r="E27" s="297"/>
      <c r="F27" s="299"/>
      <c r="G27" s="299"/>
      <c r="H27" s="359"/>
      <c r="I27" s="299"/>
      <c r="J27" s="299"/>
      <c r="K27" s="299"/>
      <c r="L27" s="299"/>
      <c r="M27" s="299"/>
      <c r="N27" s="251"/>
    </row>
    <row r="28" spans="1:14" ht="18" customHeight="1" outlineLevel="1">
      <c r="A28" s="435"/>
      <c r="B28" s="296"/>
      <c r="C28" s="446"/>
      <c r="D28" s="297"/>
      <c r="E28" s="297"/>
      <c r="F28" s="299"/>
      <c r="G28" s="299"/>
      <c r="H28" s="359"/>
      <c r="I28" s="299"/>
      <c r="J28" s="299"/>
      <c r="K28" s="299"/>
      <c r="L28" s="299"/>
      <c r="M28" s="299"/>
      <c r="N28" s="251"/>
    </row>
    <row r="29" spans="1:14" ht="18" customHeight="1" outlineLevel="1">
      <c r="A29" s="437"/>
      <c r="B29" s="302"/>
      <c r="C29" s="447"/>
      <c r="D29" s="297"/>
      <c r="E29" s="297"/>
      <c r="F29" s="299"/>
      <c r="G29" s="299"/>
      <c r="H29" s="359"/>
      <c r="I29" s="299"/>
      <c r="J29" s="299"/>
      <c r="K29" s="299"/>
      <c r="L29" s="299"/>
      <c r="M29" s="299"/>
      <c r="N29" s="251"/>
    </row>
    <row r="30" spans="1:14" ht="20.25">
      <c r="A30" s="265"/>
      <c r="B30" s="265"/>
      <c r="C30" s="265"/>
      <c r="D30" s="265"/>
      <c r="E30" s="265"/>
      <c r="F30" s="265"/>
      <c r="G30" s="265"/>
      <c r="H30" s="360"/>
      <c r="I30" s="265"/>
      <c r="J30" s="265"/>
      <c r="K30" s="265"/>
      <c r="L30" s="265"/>
      <c r="M30" s="265"/>
      <c r="N30" s="251"/>
    </row>
    <row r="31" spans="1:14" ht="31.5" customHeight="1">
      <c r="A31" s="432" t="str">
        <f>'Aree di rischio per processi'!A24</f>
        <v>C.1.1.3 Cancellazioni d’ufficio al RI/REA/AA</v>
      </c>
      <c r="B31" s="433"/>
      <c r="C31" s="433"/>
      <c r="D31" s="433"/>
      <c r="E31" s="262"/>
      <c r="F31" s="334"/>
      <c r="G31" s="263" t="str">
        <f>IF(B34=0,"--",IF(C34&lt;10,"Basso",IF(C34&lt;18,"Medio",IF(C34&lt;25.1,"Alto",""))))</f>
        <v>Basso</v>
      </c>
      <c r="H31" s="353">
        <f>C34</f>
        <v>4.333333333333333</v>
      </c>
      <c r="I31" s="265"/>
      <c r="J31" s="265"/>
      <c r="K31" s="265"/>
      <c r="L31" s="265"/>
      <c r="M31" s="265"/>
      <c r="N31" s="251"/>
    </row>
    <row r="32" spans="1:14" ht="51" customHeight="1" outlineLevel="1">
      <c r="A32" s="434" t="str">
        <f>A31</f>
        <v>C.1.1.3 Cancellazioni d’ufficio al RI/REA/AA</v>
      </c>
      <c r="B32" s="438" t="s">
        <v>120</v>
      </c>
      <c r="C32" s="439"/>
      <c r="D32" s="267" t="s">
        <v>257</v>
      </c>
      <c r="E32" s="268" t="s">
        <v>238</v>
      </c>
      <c r="F32" s="267" t="s">
        <v>237</v>
      </c>
      <c r="G32" s="269" t="s">
        <v>0</v>
      </c>
      <c r="H32" s="442" t="s">
        <v>536</v>
      </c>
      <c r="I32" s="443"/>
      <c r="J32" s="444" t="s">
        <v>537</v>
      </c>
      <c r="K32" s="443"/>
      <c r="L32" s="417" t="s">
        <v>610</v>
      </c>
      <c r="M32" s="443" t="s">
        <v>601</v>
      </c>
      <c r="N32" s="251"/>
    </row>
    <row r="33" spans="1:14" ht="19.5" customHeight="1" outlineLevel="1">
      <c r="A33" s="435"/>
      <c r="B33" s="440"/>
      <c r="C33" s="441"/>
      <c r="D33" s="346"/>
      <c r="E33" s="270"/>
      <c r="F33" s="270"/>
      <c r="G33" s="270"/>
      <c r="H33" s="271" t="s">
        <v>2</v>
      </c>
      <c r="I33" s="272" t="s">
        <v>3</v>
      </c>
      <c r="J33" s="272" t="s">
        <v>2</v>
      </c>
      <c r="K33" s="272" t="s">
        <v>3</v>
      </c>
      <c r="L33" s="442"/>
      <c r="M33" s="443"/>
      <c r="N33" s="251"/>
    </row>
    <row r="34" spans="1:14" ht="81.75" customHeight="1" outlineLevel="1">
      <c r="A34" s="435"/>
      <c r="B34" s="273" t="s">
        <v>129</v>
      </c>
      <c r="C34" s="450">
        <f>B35*B38</f>
        <v>4.333333333333333</v>
      </c>
      <c r="D34" s="312"/>
      <c r="E34" s="293" t="s">
        <v>294</v>
      </c>
      <c r="F34" s="289" t="str">
        <f>VLOOKUP(E34,'Catalogo rischi'!$A$83:$B$93,2,FALSE)</f>
        <v>CR.6 Uso improprio o distorto della discrezionalità</v>
      </c>
      <c r="G34" s="289" t="s">
        <v>116</v>
      </c>
      <c r="H34" s="356" t="s">
        <v>356</v>
      </c>
      <c r="I34" s="289" t="s">
        <v>362</v>
      </c>
      <c r="J34" s="289" t="s">
        <v>340</v>
      </c>
      <c r="K34" s="289"/>
      <c r="L34" s="285" t="s">
        <v>600</v>
      </c>
      <c r="M34" s="290" t="s">
        <v>602</v>
      </c>
      <c r="N34" s="251"/>
    </row>
    <row r="35" spans="1:14" ht="48" customHeight="1" outlineLevel="1">
      <c r="A35" s="435"/>
      <c r="B35" s="280">
        <f>SUM(C!B102:B143)/6</f>
        <v>2.1666666666666665</v>
      </c>
      <c r="C35" s="446"/>
      <c r="D35" s="297"/>
      <c r="E35" s="289"/>
      <c r="F35" s="293"/>
      <c r="G35" s="293"/>
      <c r="H35" s="358"/>
      <c r="I35" s="293"/>
      <c r="J35" s="293"/>
      <c r="K35" s="293"/>
      <c r="L35" s="293"/>
      <c r="M35" s="293"/>
      <c r="N35" s="251"/>
    </row>
    <row r="36" spans="1:14" ht="18" customHeight="1" outlineLevel="1">
      <c r="A36" s="435"/>
      <c r="B36" s="311"/>
      <c r="C36" s="446"/>
      <c r="D36" s="297"/>
      <c r="E36" s="297"/>
      <c r="F36" s="299"/>
      <c r="G36" s="299"/>
      <c r="H36" s="359"/>
      <c r="I36" s="299"/>
      <c r="J36" s="299"/>
      <c r="K36" s="299"/>
      <c r="L36" s="299"/>
      <c r="M36" s="299"/>
      <c r="N36" s="251"/>
    </row>
    <row r="37" spans="1:14" ht="18" customHeight="1" outlineLevel="1">
      <c r="A37" s="435"/>
      <c r="B37" s="311" t="s">
        <v>96</v>
      </c>
      <c r="C37" s="446"/>
      <c r="D37" s="297"/>
      <c r="E37" s="297"/>
      <c r="F37" s="299"/>
      <c r="G37" s="299"/>
      <c r="H37" s="359"/>
      <c r="I37" s="299"/>
      <c r="J37" s="299"/>
      <c r="K37" s="299"/>
      <c r="L37" s="299"/>
      <c r="M37" s="299"/>
      <c r="N37" s="251"/>
    </row>
    <row r="38" spans="1:14" ht="18" customHeight="1" outlineLevel="1">
      <c r="A38" s="435"/>
      <c r="B38" s="282">
        <f>SUM(C!E102:E130)/4</f>
        <v>2</v>
      </c>
      <c r="C38" s="446"/>
      <c r="D38" s="297"/>
      <c r="E38" s="297"/>
      <c r="F38" s="299"/>
      <c r="G38" s="299"/>
      <c r="H38" s="359"/>
      <c r="I38" s="299"/>
      <c r="J38" s="299"/>
      <c r="K38" s="299"/>
      <c r="L38" s="299"/>
      <c r="M38" s="299"/>
      <c r="N38" s="251"/>
    </row>
    <row r="39" spans="1:14" ht="18" customHeight="1" outlineLevel="1">
      <c r="A39" s="435"/>
      <c r="B39" s="296"/>
      <c r="C39" s="446"/>
      <c r="D39" s="297"/>
      <c r="E39" s="297"/>
      <c r="F39" s="299"/>
      <c r="G39" s="299"/>
      <c r="H39" s="359"/>
      <c r="I39" s="299"/>
      <c r="J39" s="299"/>
      <c r="K39" s="299"/>
      <c r="L39" s="299"/>
      <c r="M39" s="299"/>
      <c r="N39" s="251"/>
    </row>
    <row r="40" spans="1:14" ht="18" customHeight="1" outlineLevel="1">
      <c r="A40" s="435"/>
      <c r="B40" s="296"/>
      <c r="C40" s="446"/>
      <c r="D40" s="297"/>
      <c r="E40" s="297"/>
      <c r="F40" s="299"/>
      <c r="G40" s="299"/>
      <c r="H40" s="359"/>
      <c r="I40" s="299"/>
      <c r="J40" s="299"/>
      <c r="K40" s="299"/>
      <c r="L40" s="299"/>
      <c r="M40" s="299"/>
      <c r="N40" s="251"/>
    </row>
    <row r="41" spans="1:14" ht="18" customHeight="1" outlineLevel="1">
      <c r="A41" s="435"/>
      <c r="B41" s="344"/>
      <c r="C41" s="446"/>
      <c r="D41" s="297"/>
      <c r="E41" s="297"/>
      <c r="F41" s="299"/>
      <c r="G41" s="299"/>
      <c r="H41" s="359"/>
      <c r="I41" s="299"/>
      <c r="J41" s="299"/>
      <c r="K41" s="299"/>
      <c r="L41" s="299"/>
      <c r="M41" s="299"/>
      <c r="N41" s="251"/>
    </row>
    <row r="42" spans="1:14" ht="18" customHeight="1" outlineLevel="1">
      <c r="A42" s="435"/>
      <c r="B42" s="296"/>
      <c r="C42" s="446"/>
      <c r="D42" s="297"/>
      <c r="E42" s="297"/>
      <c r="F42" s="299"/>
      <c r="G42" s="299"/>
      <c r="H42" s="359"/>
      <c r="I42" s="299"/>
      <c r="J42" s="299"/>
      <c r="K42" s="299"/>
      <c r="L42" s="299"/>
      <c r="M42" s="299"/>
      <c r="N42" s="251"/>
    </row>
    <row r="43" spans="1:14" ht="18" customHeight="1" outlineLevel="1">
      <c r="A43" s="437"/>
      <c r="B43" s="302"/>
      <c r="C43" s="447"/>
      <c r="D43" s="297"/>
      <c r="E43" s="297"/>
      <c r="F43" s="299"/>
      <c r="G43" s="299"/>
      <c r="H43" s="359"/>
      <c r="I43" s="299"/>
      <c r="J43" s="299"/>
      <c r="K43" s="299"/>
      <c r="L43" s="299"/>
      <c r="M43" s="299"/>
      <c r="N43" s="251"/>
    </row>
    <row r="44" spans="1:14" ht="20.25">
      <c r="A44" s="265"/>
      <c r="B44" s="265"/>
      <c r="C44" s="265"/>
      <c r="D44" s="265"/>
      <c r="E44" s="265"/>
      <c r="F44" s="265"/>
      <c r="G44" s="265"/>
      <c r="H44" s="360"/>
      <c r="I44" s="265"/>
      <c r="J44" s="265"/>
      <c r="K44" s="265"/>
      <c r="L44" s="265"/>
      <c r="M44" s="265"/>
      <c r="N44" s="251"/>
    </row>
    <row r="45" spans="1:14" ht="31.5" customHeight="1">
      <c r="A45" s="432" t="str">
        <f>'Aree di rischio per processi'!A25</f>
        <v>C.1.1.4 Accertamento violazioni amministrative (RI, REA, AA)</v>
      </c>
      <c r="B45" s="433"/>
      <c r="C45" s="433"/>
      <c r="D45" s="433"/>
      <c r="E45" s="262"/>
      <c r="F45" s="334"/>
      <c r="G45" s="263" t="str">
        <f>IF(B48=0,"--",IF(C48&lt;10,"Basso",IF(C48&lt;18,"Medio",IF(C48&lt;25.1,"Alto",""))))</f>
        <v>Basso</v>
      </c>
      <c r="H45" s="353">
        <f>C48</f>
        <v>4</v>
      </c>
      <c r="I45" s="265"/>
      <c r="J45" s="265"/>
      <c r="K45" s="265"/>
      <c r="L45" s="265"/>
      <c r="M45" s="265"/>
      <c r="N45" s="251"/>
    </row>
    <row r="46" spans="1:14" ht="51" customHeight="1" outlineLevel="1">
      <c r="A46" s="434" t="str">
        <f>A45</f>
        <v>C.1.1.4 Accertamento violazioni amministrative (RI, REA, AA)</v>
      </c>
      <c r="B46" s="438" t="s">
        <v>120</v>
      </c>
      <c r="C46" s="439"/>
      <c r="D46" s="267" t="s">
        <v>257</v>
      </c>
      <c r="E46" s="268" t="s">
        <v>238</v>
      </c>
      <c r="F46" s="267" t="s">
        <v>237</v>
      </c>
      <c r="G46" s="269" t="s">
        <v>0</v>
      </c>
      <c r="H46" s="442" t="s">
        <v>536</v>
      </c>
      <c r="I46" s="443"/>
      <c r="J46" s="444" t="s">
        <v>544</v>
      </c>
      <c r="K46" s="443"/>
      <c r="L46" s="417" t="s">
        <v>599</v>
      </c>
      <c r="M46" s="443" t="s">
        <v>604</v>
      </c>
      <c r="N46" s="251"/>
    </row>
    <row r="47" spans="1:14" ht="19.5" customHeight="1" outlineLevel="1">
      <c r="A47" s="435"/>
      <c r="B47" s="440"/>
      <c r="C47" s="441"/>
      <c r="D47" s="346"/>
      <c r="E47" s="270"/>
      <c r="F47" s="270"/>
      <c r="G47" s="270"/>
      <c r="H47" s="271" t="s">
        <v>2</v>
      </c>
      <c r="I47" s="272" t="s">
        <v>3</v>
      </c>
      <c r="J47" s="272" t="s">
        <v>2</v>
      </c>
      <c r="K47" s="272" t="s">
        <v>3</v>
      </c>
      <c r="L47" s="442"/>
      <c r="M47" s="443"/>
      <c r="N47" s="251"/>
    </row>
    <row r="48" spans="1:14" ht="102.75" customHeight="1" outlineLevel="1">
      <c r="A48" s="435"/>
      <c r="B48" s="273" t="s">
        <v>129</v>
      </c>
      <c r="C48" s="450">
        <f>B49*B52</f>
        <v>4</v>
      </c>
      <c r="D48" s="312"/>
      <c r="E48" s="293" t="s">
        <v>287</v>
      </c>
      <c r="F48" s="289" t="str">
        <f>VLOOKUP(E48,'Catalogo rischi'!$A$83:$B$93,2,FALSE)</f>
        <v>CR.6 Uso improprio o distorto della discrezionalità</v>
      </c>
      <c r="G48" s="289" t="s">
        <v>116</v>
      </c>
      <c r="H48" s="356" t="s">
        <v>350</v>
      </c>
      <c r="I48" s="289" t="s">
        <v>133</v>
      </c>
      <c r="J48" s="289" t="s">
        <v>340</v>
      </c>
      <c r="K48" s="289"/>
      <c r="L48" s="285" t="s">
        <v>600</v>
      </c>
      <c r="M48" s="290" t="s">
        <v>602</v>
      </c>
      <c r="N48" s="251"/>
    </row>
    <row r="49" spans="1:14" ht="18" customHeight="1" outlineLevel="1">
      <c r="A49" s="435"/>
      <c r="B49" s="280">
        <f>SUM(C!B151:B192)/6</f>
        <v>2.6666666666666665</v>
      </c>
      <c r="C49" s="446"/>
      <c r="D49" s="297"/>
      <c r="E49" s="289"/>
      <c r="F49" s="293"/>
      <c r="G49" s="293"/>
      <c r="H49" s="358"/>
      <c r="I49" s="293"/>
      <c r="J49" s="293"/>
      <c r="K49" s="293"/>
      <c r="L49" s="293"/>
      <c r="M49" s="293"/>
      <c r="N49" s="251"/>
    </row>
    <row r="50" spans="1:14" ht="18" customHeight="1" outlineLevel="1">
      <c r="A50" s="435"/>
      <c r="B50" s="311"/>
      <c r="C50" s="446"/>
      <c r="D50" s="297"/>
      <c r="E50" s="297"/>
      <c r="F50" s="299"/>
      <c r="G50" s="299"/>
      <c r="H50" s="359"/>
      <c r="I50" s="299"/>
      <c r="J50" s="299"/>
      <c r="K50" s="299"/>
      <c r="L50" s="299"/>
      <c r="M50" s="299"/>
      <c r="N50" s="251"/>
    </row>
    <row r="51" spans="1:14" ht="18" customHeight="1" outlineLevel="1">
      <c r="A51" s="435"/>
      <c r="B51" s="311" t="s">
        <v>96</v>
      </c>
      <c r="C51" s="446"/>
      <c r="D51" s="297"/>
      <c r="E51" s="297"/>
      <c r="F51" s="299"/>
      <c r="G51" s="299"/>
      <c r="H51" s="359"/>
      <c r="I51" s="299"/>
      <c r="J51" s="299"/>
      <c r="K51" s="299"/>
      <c r="L51" s="299"/>
      <c r="M51" s="299"/>
      <c r="N51" s="251"/>
    </row>
    <row r="52" spans="1:14" ht="18" customHeight="1" outlineLevel="1">
      <c r="A52" s="435"/>
      <c r="B52" s="282">
        <f>SUM(C!E151:E179)/4</f>
        <v>1.5</v>
      </c>
      <c r="C52" s="446"/>
      <c r="D52" s="297"/>
      <c r="E52" s="297"/>
      <c r="F52" s="299"/>
      <c r="G52" s="299"/>
      <c r="H52" s="359"/>
      <c r="I52" s="299"/>
      <c r="J52" s="299"/>
      <c r="K52" s="299"/>
      <c r="L52" s="299"/>
      <c r="M52" s="299"/>
      <c r="N52" s="251"/>
    </row>
    <row r="53" spans="1:14" ht="18" customHeight="1" outlineLevel="1">
      <c r="A53" s="435"/>
      <c r="B53" s="296"/>
      <c r="C53" s="446"/>
      <c r="D53" s="297"/>
      <c r="E53" s="297"/>
      <c r="F53" s="299"/>
      <c r="G53" s="299"/>
      <c r="H53" s="359"/>
      <c r="I53" s="299"/>
      <c r="J53" s="299"/>
      <c r="K53" s="299"/>
      <c r="L53" s="299"/>
      <c r="M53" s="299"/>
      <c r="N53" s="251"/>
    </row>
    <row r="54" spans="1:14" ht="18" customHeight="1" outlineLevel="1">
      <c r="A54" s="435"/>
      <c r="B54" s="296"/>
      <c r="C54" s="446"/>
      <c r="D54" s="297"/>
      <c r="E54" s="297"/>
      <c r="F54" s="299"/>
      <c r="G54" s="299"/>
      <c r="H54" s="359"/>
      <c r="I54" s="299"/>
      <c r="J54" s="299"/>
      <c r="K54" s="299"/>
      <c r="L54" s="299"/>
      <c r="M54" s="299"/>
      <c r="N54" s="251"/>
    </row>
    <row r="55" spans="1:14" ht="18" customHeight="1" outlineLevel="1">
      <c r="A55" s="435"/>
      <c r="B55" s="344"/>
      <c r="C55" s="446"/>
      <c r="D55" s="297"/>
      <c r="E55" s="297"/>
      <c r="F55" s="299"/>
      <c r="G55" s="299"/>
      <c r="H55" s="359"/>
      <c r="I55" s="299"/>
      <c r="J55" s="299"/>
      <c r="K55" s="299"/>
      <c r="L55" s="299"/>
      <c r="M55" s="299"/>
      <c r="N55" s="251"/>
    </row>
    <row r="56" spans="1:14" ht="18" customHeight="1" outlineLevel="1">
      <c r="A56" s="435"/>
      <c r="B56" s="296"/>
      <c r="C56" s="446"/>
      <c r="D56" s="297"/>
      <c r="E56" s="297"/>
      <c r="F56" s="299"/>
      <c r="G56" s="299"/>
      <c r="H56" s="359"/>
      <c r="I56" s="299"/>
      <c r="J56" s="299"/>
      <c r="K56" s="299"/>
      <c r="L56" s="299"/>
      <c r="M56" s="299"/>
      <c r="N56" s="251"/>
    </row>
    <row r="57" spans="1:14" ht="18" customHeight="1" outlineLevel="1">
      <c r="A57" s="437"/>
      <c r="B57" s="302"/>
      <c r="C57" s="447"/>
      <c r="D57" s="297"/>
      <c r="E57" s="297"/>
      <c r="F57" s="299"/>
      <c r="G57" s="299"/>
      <c r="H57" s="359"/>
      <c r="I57" s="299"/>
      <c r="J57" s="299"/>
      <c r="K57" s="299"/>
      <c r="L57" s="299"/>
      <c r="M57" s="299"/>
      <c r="N57" s="251"/>
    </row>
    <row r="58" spans="1:14" ht="20.25">
      <c r="A58" s="265"/>
      <c r="B58" s="265"/>
      <c r="C58" s="265"/>
      <c r="D58" s="265"/>
      <c r="E58" s="265"/>
      <c r="F58" s="265"/>
      <c r="G58" s="265"/>
      <c r="H58" s="360"/>
      <c r="I58" s="265"/>
      <c r="J58" s="265"/>
      <c r="K58" s="265"/>
      <c r="L58" s="265"/>
      <c r="M58" s="265"/>
      <c r="N58" s="251"/>
    </row>
    <row r="59" spans="1:14" ht="20.25" customHeight="1">
      <c r="A59" s="432" t="str">
        <f>'Aree di rischio per processi'!A26</f>
        <v>C.1.1.5 Deposito bilanci ed elenco soci</v>
      </c>
      <c r="B59" s="433"/>
      <c r="C59" s="433"/>
      <c r="D59" s="433"/>
      <c r="E59" s="262"/>
      <c r="F59" s="334"/>
      <c r="G59" s="263" t="str">
        <f>IF(B62=0,"--",IF(C62&lt;10,"Basso",IF(C62&lt;18,"Medio",IF(C62&lt;25.1,"Alto",""))))</f>
        <v>Basso</v>
      </c>
      <c r="H59" s="353">
        <f>C62</f>
        <v>4.083333333333334</v>
      </c>
      <c r="I59" s="265"/>
      <c r="J59" s="265"/>
      <c r="K59" s="265"/>
      <c r="L59" s="265"/>
      <c r="M59" s="265"/>
      <c r="N59" s="251"/>
    </row>
    <row r="60" spans="1:14" ht="51" customHeight="1" outlineLevel="1">
      <c r="A60" s="434" t="str">
        <f>A59</f>
        <v>C.1.1.5 Deposito bilanci ed elenco soci</v>
      </c>
      <c r="B60" s="438" t="s">
        <v>120</v>
      </c>
      <c r="C60" s="439"/>
      <c r="D60" s="267" t="s">
        <v>257</v>
      </c>
      <c r="E60" s="268" t="s">
        <v>238</v>
      </c>
      <c r="F60" s="267" t="s">
        <v>237</v>
      </c>
      <c r="G60" s="269" t="s">
        <v>0</v>
      </c>
      <c r="H60" s="442" t="s">
        <v>536</v>
      </c>
      <c r="I60" s="443"/>
      <c r="J60" s="444" t="s">
        <v>537</v>
      </c>
      <c r="K60" s="443"/>
      <c r="L60" s="417" t="s">
        <v>610</v>
      </c>
      <c r="M60" s="443" t="s">
        <v>604</v>
      </c>
      <c r="N60" s="251"/>
    </row>
    <row r="61" spans="1:14" ht="19.5" customHeight="1" outlineLevel="1">
      <c r="A61" s="435"/>
      <c r="B61" s="440"/>
      <c r="C61" s="441"/>
      <c r="D61" s="346"/>
      <c r="E61" s="270"/>
      <c r="F61" s="270"/>
      <c r="G61" s="270"/>
      <c r="H61" s="271" t="s">
        <v>2</v>
      </c>
      <c r="I61" s="272" t="s">
        <v>3</v>
      </c>
      <c r="J61" s="272" t="s">
        <v>2</v>
      </c>
      <c r="K61" s="272" t="s">
        <v>3</v>
      </c>
      <c r="L61" s="442"/>
      <c r="M61" s="443"/>
      <c r="N61" s="251"/>
    </row>
    <row r="62" spans="1:14" ht="76.5" outlineLevel="1">
      <c r="A62" s="435"/>
      <c r="B62" s="273" t="s">
        <v>129</v>
      </c>
      <c r="C62" s="450">
        <f>B63*B66</f>
        <v>4.083333333333334</v>
      </c>
      <c r="D62" s="312"/>
      <c r="E62" s="337" t="s">
        <v>289</v>
      </c>
      <c r="F62" s="278" t="s">
        <v>270</v>
      </c>
      <c r="G62" s="278" t="s">
        <v>116</v>
      </c>
      <c r="H62" s="354" t="s">
        <v>356</v>
      </c>
      <c r="I62" s="278" t="s">
        <v>362</v>
      </c>
      <c r="J62" s="278" t="s">
        <v>340</v>
      </c>
      <c r="K62" s="278"/>
      <c r="L62" s="274" t="s">
        <v>600</v>
      </c>
      <c r="M62" s="279" t="s">
        <v>602</v>
      </c>
      <c r="N62" s="251"/>
    </row>
    <row r="63" spans="1:14" ht="83.25" customHeight="1" outlineLevel="1">
      <c r="A63" s="435"/>
      <c r="B63" s="280">
        <f>SUM(C!B199:B240)/6</f>
        <v>2.3333333333333335</v>
      </c>
      <c r="C63" s="446"/>
      <c r="D63" s="339"/>
      <c r="E63" s="293" t="s">
        <v>291</v>
      </c>
      <c r="F63" s="289" t="s">
        <v>236</v>
      </c>
      <c r="G63" s="289" t="s">
        <v>116</v>
      </c>
      <c r="H63" s="356" t="s">
        <v>356</v>
      </c>
      <c r="I63" s="289" t="s">
        <v>366</v>
      </c>
      <c r="J63" s="289"/>
      <c r="K63" s="289"/>
      <c r="L63" s="285" t="s">
        <v>600</v>
      </c>
      <c r="M63" s="290" t="s">
        <v>602</v>
      </c>
      <c r="N63" s="251"/>
    </row>
    <row r="64" spans="1:14" ht="18" customHeight="1" outlineLevel="1">
      <c r="A64" s="435"/>
      <c r="B64" s="311"/>
      <c r="C64" s="446"/>
      <c r="D64" s="297"/>
      <c r="E64" s="289"/>
      <c r="F64" s="293"/>
      <c r="G64" s="293"/>
      <c r="H64" s="358"/>
      <c r="I64" s="293"/>
      <c r="J64" s="293"/>
      <c r="K64" s="293"/>
      <c r="L64" s="293"/>
      <c r="M64" s="293"/>
      <c r="N64" s="251"/>
    </row>
    <row r="65" spans="1:14" ht="18" customHeight="1" outlineLevel="1">
      <c r="A65" s="435"/>
      <c r="B65" s="311" t="s">
        <v>96</v>
      </c>
      <c r="C65" s="446"/>
      <c r="D65" s="297"/>
      <c r="E65" s="297"/>
      <c r="F65" s="299"/>
      <c r="G65" s="299"/>
      <c r="H65" s="359"/>
      <c r="I65" s="299"/>
      <c r="J65" s="299"/>
      <c r="K65" s="299"/>
      <c r="L65" s="299"/>
      <c r="M65" s="299"/>
      <c r="N65" s="251"/>
    </row>
    <row r="66" spans="1:14" ht="18" customHeight="1" outlineLevel="1">
      <c r="A66" s="435"/>
      <c r="B66" s="282">
        <f>SUM(C!E199:E227)/4</f>
        <v>1.75</v>
      </c>
      <c r="C66" s="446"/>
      <c r="D66" s="297"/>
      <c r="E66" s="297"/>
      <c r="F66" s="299"/>
      <c r="G66" s="299"/>
      <c r="H66" s="359"/>
      <c r="I66" s="299"/>
      <c r="J66" s="299"/>
      <c r="K66" s="299"/>
      <c r="L66" s="299"/>
      <c r="M66" s="299"/>
      <c r="N66" s="251"/>
    </row>
    <row r="67" spans="1:14" ht="18" customHeight="1" outlineLevel="1">
      <c r="A67" s="435"/>
      <c r="B67" s="296"/>
      <c r="C67" s="446"/>
      <c r="D67" s="297"/>
      <c r="E67" s="297"/>
      <c r="F67" s="299"/>
      <c r="G67" s="299"/>
      <c r="H67" s="359"/>
      <c r="I67" s="299"/>
      <c r="J67" s="299"/>
      <c r="K67" s="299"/>
      <c r="L67" s="299"/>
      <c r="M67" s="299"/>
      <c r="N67" s="251"/>
    </row>
    <row r="68" spans="1:14" ht="18" customHeight="1" outlineLevel="1">
      <c r="A68" s="435"/>
      <c r="B68" s="296"/>
      <c r="C68" s="446"/>
      <c r="D68" s="297"/>
      <c r="E68" s="297"/>
      <c r="F68" s="299"/>
      <c r="G68" s="299"/>
      <c r="H68" s="359"/>
      <c r="I68" s="299"/>
      <c r="J68" s="299"/>
      <c r="K68" s="299"/>
      <c r="L68" s="299"/>
      <c r="M68" s="299"/>
      <c r="N68" s="251"/>
    </row>
    <row r="69" spans="1:14" ht="18" customHeight="1" outlineLevel="1">
      <c r="A69" s="435"/>
      <c r="B69" s="344"/>
      <c r="C69" s="446"/>
      <c r="D69" s="297"/>
      <c r="E69" s="297"/>
      <c r="F69" s="299"/>
      <c r="G69" s="299"/>
      <c r="H69" s="359"/>
      <c r="I69" s="299"/>
      <c r="J69" s="299"/>
      <c r="K69" s="299"/>
      <c r="L69" s="299"/>
      <c r="M69" s="299"/>
      <c r="N69" s="251"/>
    </row>
    <row r="70" spans="1:14" ht="18" customHeight="1" outlineLevel="1">
      <c r="A70" s="435"/>
      <c r="B70" s="296"/>
      <c r="C70" s="446"/>
      <c r="D70" s="297"/>
      <c r="E70" s="297"/>
      <c r="F70" s="299"/>
      <c r="G70" s="299"/>
      <c r="H70" s="359"/>
      <c r="I70" s="299"/>
      <c r="J70" s="299"/>
      <c r="K70" s="299"/>
      <c r="L70" s="299"/>
      <c r="M70" s="299"/>
      <c r="N70" s="251"/>
    </row>
    <row r="71" spans="1:14" ht="18" customHeight="1" outlineLevel="1">
      <c r="A71" s="437"/>
      <c r="B71" s="302"/>
      <c r="C71" s="447"/>
      <c r="D71" s="297"/>
      <c r="E71" s="297"/>
      <c r="F71" s="299"/>
      <c r="G71" s="299"/>
      <c r="H71" s="359"/>
      <c r="I71" s="299"/>
      <c r="J71" s="299"/>
      <c r="K71" s="299"/>
      <c r="L71" s="299"/>
      <c r="M71" s="299"/>
      <c r="N71" s="251"/>
    </row>
    <row r="72" spans="1:14" ht="20.25">
      <c r="A72" s="265"/>
      <c r="B72" s="265"/>
      <c r="C72" s="265"/>
      <c r="D72" s="265"/>
      <c r="E72" s="265"/>
      <c r="F72" s="265"/>
      <c r="G72" s="265"/>
      <c r="H72" s="360"/>
      <c r="I72" s="265"/>
      <c r="J72" s="265"/>
      <c r="K72" s="265"/>
      <c r="L72" s="265"/>
      <c r="M72" s="265"/>
      <c r="N72" s="251"/>
    </row>
    <row r="73" spans="1:14" ht="21.75" customHeight="1">
      <c r="A73" s="432" t="str">
        <f>'Aree di rischio per processi'!A27</f>
        <v>C.1.1.6 Attività di sportello (front office)</v>
      </c>
      <c r="B73" s="433"/>
      <c r="C73" s="433"/>
      <c r="D73" s="433"/>
      <c r="E73" s="262"/>
      <c r="F73" s="334"/>
      <c r="G73" s="263" t="str">
        <f>IF(B76=0,"--",IF(C76&lt;10,"Basso",IF(C76&lt;18,"Medio",IF(C76&lt;25.1,"Alto",""))))</f>
        <v>Basso</v>
      </c>
      <c r="H73" s="353">
        <f>C76</f>
        <v>2.1666666666666665</v>
      </c>
      <c r="I73" s="265"/>
      <c r="J73" s="265"/>
      <c r="K73" s="265"/>
      <c r="L73" s="265"/>
      <c r="M73" s="265"/>
      <c r="N73" s="251"/>
    </row>
    <row r="74" spans="1:14" ht="51" customHeight="1" outlineLevel="1">
      <c r="A74" s="434" t="str">
        <f>A73</f>
        <v>C.1.1.6 Attività di sportello (front office)</v>
      </c>
      <c r="B74" s="438" t="s">
        <v>120</v>
      </c>
      <c r="C74" s="439"/>
      <c r="D74" s="267" t="s">
        <v>257</v>
      </c>
      <c r="E74" s="268" t="s">
        <v>238</v>
      </c>
      <c r="F74" s="267" t="s">
        <v>237</v>
      </c>
      <c r="G74" s="269" t="s">
        <v>0</v>
      </c>
      <c r="H74" s="442" t="s">
        <v>536</v>
      </c>
      <c r="I74" s="443"/>
      <c r="J74" s="444" t="s">
        <v>537</v>
      </c>
      <c r="K74" s="443"/>
      <c r="L74" s="417" t="s">
        <v>610</v>
      </c>
      <c r="M74" s="443" t="s">
        <v>604</v>
      </c>
      <c r="N74" s="251"/>
    </row>
    <row r="75" spans="1:14" ht="19.5" customHeight="1" outlineLevel="1">
      <c r="A75" s="435"/>
      <c r="B75" s="440"/>
      <c r="C75" s="441"/>
      <c r="D75" s="346"/>
      <c r="E75" s="270"/>
      <c r="F75" s="270"/>
      <c r="G75" s="270"/>
      <c r="H75" s="271" t="s">
        <v>2</v>
      </c>
      <c r="I75" s="272" t="s">
        <v>3</v>
      </c>
      <c r="J75" s="272" t="s">
        <v>2</v>
      </c>
      <c r="K75" s="272" t="s">
        <v>3</v>
      </c>
      <c r="L75" s="442"/>
      <c r="M75" s="443"/>
      <c r="N75" s="251"/>
    </row>
    <row r="76" spans="1:14" ht="50.25" customHeight="1" outlineLevel="1">
      <c r="A76" s="435"/>
      <c r="B76" s="273" t="s">
        <v>129</v>
      </c>
      <c r="C76" s="450">
        <f>B77*B80</f>
        <v>2.1666666666666665</v>
      </c>
      <c r="D76" s="312"/>
      <c r="E76" s="337" t="s">
        <v>293</v>
      </c>
      <c r="F76" s="278" t="s">
        <v>235</v>
      </c>
      <c r="G76" s="278" t="s">
        <v>116</v>
      </c>
      <c r="H76" s="354" t="s">
        <v>357</v>
      </c>
      <c r="I76" s="278" t="s">
        <v>363</v>
      </c>
      <c r="J76" s="278" t="s">
        <v>340</v>
      </c>
      <c r="K76" s="278"/>
      <c r="L76" s="274" t="s">
        <v>600</v>
      </c>
      <c r="M76" s="279" t="s">
        <v>602</v>
      </c>
      <c r="N76" s="251"/>
    </row>
    <row r="77" spans="1:14" ht="51" customHeight="1" outlineLevel="1">
      <c r="A77" s="435"/>
      <c r="B77" s="280">
        <f>SUM(C!B247:B288)/6</f>
        <v>2.1666666666666665</v>
      </c>
      <c r="C77" s="446"/>
      <c r="D77" s="339"/>
      <c r="E77" s="293" t="s">
        <v>291</v>
      </c>
      <c r="F77" s="312" t="s">
        <v>236</v>
      </c>
      <c r="G77" s="266" t="s">
        <v>116</v>
      </c>
      <c r="H77" s="312" t="s">
        <v>350</v>
      </c>
      <c r="I77" s="361"/>
      <c r="J77" s="289" t="s">
        <v>340</v>
      </c>
      <c r="K77" s="289"/>
      <c r="L77" s="285" t="s">
        <v>600</v>
      </c>
      <c r="M77" s="290" t="s">
        <v>602</v>
      </c>
      <c r="N77" s="251"/>
    </row>
    <row r="78" spans="1:14" ht="18" customHeight="1" outlineLevel="1">
      <c r="A78" s="435"/>
      <c r="B78" s="311"/>
      <c r="C78" s="446"/>
      <c r="D78" s="297"/>
      <c r="E78" s="289"/>
      <c r="F78" s="293"/>
      <c r="G78" s="293"/>
      <c r="H78" s="358"/>
      <c r="I78" s="293"/>
      <c r="J78" s="293"/>
      <c r="K78" s="293"/>
      <c r="L78" s="293"/>
      <c r="M78" s="293"/>
      <c r="N78" s="251"/>
    </row>
    <row r="79" spans="1:14" ht="18" customHeight="1" outlineLevel="1">
      <c r="A79" s="435"/>
      <c r="B79" s="311" t="s">
        <v>96</v>
      </c>
      <c r="C79" s="446"/>
      <c r="D79" s="297"/>
      <c r="E79" s="297"/>
      <c r="F79" s="299"/>
      <c r="G79" s="299"/>
      <c r="H79" s="359"/>
      <c r="I79" s="299"/>
      <c r="J79" s="299"/>
      <c r="K79" s="299"/>
      <c r="L79" s="299"/>
      <c r="M79" s="299"/>
      <c r="N79" s="251"/>
    </row>
    <row r="80" spans="1:14" ht="18" customHeight="1" outlineLevel="1">
      <c r="A80" s="435"/>
      <c r="B80" s="282">
        <f>SUM(C!E247:F275)/4</f>
        <v>1</v>
      </c>
      <c r="C80" s="446"/>
      <c r="D80" s="297"/>
      <c r="E80" s="297"/>
      <c r="F80" s="299"/>
      <c r="G80" s="299"/>
      <c r="H80" s="359"/>
      <c r="I80" s="299"/>
      <c r="J80" s="299"/>
      <c r="K80" s="299"/>
      <c r="L80" s="299"/>
      <c r="M80" s="299"/>
      <c r="N80" s="251"/>
    </row>
    <row r="81" spans="1:14" ht="18" customHeight="1" outlineLevel="1">
      <c r="A81" s="435"/>
      <c r="B81" s="296"/>
      <c r="C81" s="446"/>
      <c r="D81" s="297"/>
      <c r="E81" s="297"/>
      <c r="F81" s="299"/>
      <c r="G81" s="299"/>
      <c r="H81" s="359"/>
      <c r="I81" s="299"/>
      <c r="J81" s="299"/>
      <c r="K81" s="299"/>
      <c r="L81" s="299"/>
      <c r="M81" s="299"/>
      <c r="N81" s="251"/>
    </row>
    <row r="82" spans="1:14" ht="18" customHeight="1" outlineLevel="1">
      <c r="A82" s="435"/>
      <c r="B82" s="296"/>
      <c r="C82" s="446"/>
      <c r="D82" s="297"/>
      <c r="E82" s="297"/>
      <c r="F82" s="299"/>
      <c r="G82" s="299"/>
      <c r="H82" s="359"/>
      <c r="I82" s="299"/>
      <c r="J82" s="299"/>
      <c r="K82" s="299"/>
      <c r="L82" s="299"/>
      <c r="M82" s="299"/>
      <c r="N82" s="251"/>
    </row>
    <row r="83" spans="1:14" ht="18" customHeight="1" outlineLevel="1">
      <c r="A83" s="435"/>
      <c r="B83" s="344"/>
      <c r="C83" s="446"/>
      <c r="D83" s="297"/>
      <c r="E83" s="297"/>
      <c r="F83" s="299"/>
      <c r="G83" s="299"/>
      <c r="H83" s="359"/>
      <c r="I83" s="299"/>
      <c r="J83" s="299"/>
      <c r="K83" s="299"/>
      <c r="L83" s="299"/>
      <c r="M83" s="299"/>
      <c r="N83" s="251"/>
    </row>
    <row r="84" spans="1:14" ht="18" customHeight="1" outlineLevel="1">
      <c r="A84" s="435"/>
      <c r="B84" s="296"/>
      <c r="C84" s="446"/>
      <c r="D84" s="297"/>
      <c r="E84" s="297"/>
      <c r="F84" s="299"/>
      <c r="G84" s="299"/>
      <c r="H84" s="359"/>
      <c r="I84" s="299"/>
      <c r="J84" s="299"/>
      <c r="K84" s="299"/>
      <c r="L84" s="299"/>
      <c r="M84" s="299"/>
      <c r="N84" s="251"/>
    </row>
    <row r="85" spans="1:14" ht="18" customHeight="1" outlineLevel="1">
      <c r="A85" s="437"/>
      <c r="B85" s="302"/>
      <c r="C85" s="447"/>
      <c r="D85" s="297"/>
      <c r="E85" s="297"/>
      <c r="F85" s="299"/>
      <c r="G85" s="299"/>
      <c r="H85" s="359"/>
      <c r="I85" s="299"/>
      <c r="J85" s="299"/>
      <c r="K85" s="299"/>
      <c r="L85" s="299"/>
      <c r="M85" s="299"/>
      <c r="N85" s="251"/>
    </row>
    <row r="86" spans="1:14" ht="20.25">
      <c r="A86" s="265"/>
      <c r="B86" s="265"/>
      <c r="C86" s="265"/>
      <c r="D86" s="265"/>
      <c r="E86" s="265"/>
      <c r="F86" s="265"/>
      <c r="G86" s="265"/>
      <c r="H86" s="360"/>
      <c r="I86" s="265"/>
      <c r="J86" s="265"/>
      <c r="K86" s="265"/>
      <c r="L86" s="265"/>
      <c r="M86" s="265"/>
      <c r="N86" s="251"/>
    </row>
    <row r="87" spans="1:14" ht="30.75" customHeight="1" outlineLevel="1">
      <c r="A87" s="432" t="str">
        <f>'Aree di rischio per processi'!A30</f>
        <v>C.2.1.1 Gestione istanze di cancellazione protesti</v>
      </c>
      <c r="B87" s="433"/>
      <c r="C87" s="433"/>
      <c r="D87" s="433"/>
      <c r="E87" s="262"/>
      <c r="F87" s="334"/>
      <c r="G87" s="263" t="str">
        <f>IF(B90=0,"--",IF(C90&lt;10,"Basso",IF(C90&lt;18,"Medio",IF(C90&lt;25.1,"Alto",""))))</f>
        <v>Basso</v>
      </c>
      <c r="H87" s="353">
        <f>C90</f>
        <v>4.875</v>
      </c>
      <c r="I87" s="265"/>
      <c r="J87" s="265"/>
      <c r="K87" s="265"/>
      <c r="L87" s="265"/>
      <c r="M87" s="265"/>
      <c r="N87" s="251"/>
    </row>
    <row r="88" spans="1:14" ht="51" customHeight="1" outlineLevel="1">
      <c r="A88" s="434" t="str">
        <f>A87</f>
        <v>C.2.1.1 Gestione istanze di cancellazione protesti</v>
      </c>
      <c r="B88" s="438" t="s">
        <v>120</v>
      </c>
      <c r="C88" s="439"/>
      <c r="D88" s="267" t="s">
        <v>257</v>
      </c>
      <c r="E88" s="268" t="s">
        <v>238</v>
      </c>
      <c r="F88" s="267" t="s">
        <v>237</v>
      </c>
      <c r="G88" s="269" t="s">
        <v>0</v>
      </c>
      <c r="H88" s="442" t="s">
        <v>536</v>
      </c>
      <c r="I88" s="443"/>
      <c r="J88" s="444" t="s">
        <v>537</v>
      </c>
      <c r="K88" s="443"/>
      <c r="L88" s="417" t="s">
        <v>610</v>
      </c>
      <c r="M88" s="443" t="s">
        <v>604</v>
      </c>
      <c r="N88" s="251"/>
    </row>
    <row r="89" spans="1:14" ht="20.25" outlineLevel="1">
      <c r="A89" s="435"/>
      <c r="B89" s="440"/>
      <c r="C89" s="441"/>
      <c r="D89" s="346"/>
      <c r="E89" s="270"/>
      <c r="F89" s="270"/>
      <c r="G89" s="270"/>
      <c r="H89" s="271" t="s">
        <v>2</v>
      </c>
      <c r="I89" s="272" t="s">
        <v>3</v>
      </c>
      <c r="J89" s="272" t="s">
        <v>2</v>
      </c>
      <c r="K89" s="272" t="s">
        <v>3</v>
      </c>
      <c r="L89" s="442"/>
      <c r="M89" s="443"/>
      <c r="N89" s="251"/>
    </row>
    <row r="90" spans="1:14" ht="80.25" customHeight="1" outlineLevel="1">
      <c r="A90" s="435"/>
      <c r="B90" s="273" t="s">
        <v>129</v>
      </c>
      <c r="C90" s="450">
        <f>B91*B94</f>
        <v>4.875</v>
      </c>
      <c r="D90" s="312"/>
      <c r="E90" s="337" t="s">
        <v>289</v>
      </c>
      <c r="F90" s="278" t="str">
        <f>VLOOKUP(E90,'Catalogo rischi'!$A$83:$B$93,2,FALSE)</f>
        <v>CR.1 Pilotamento delle procedure</v>
      </c>
      <c r="G90" s="278" t="s">
        <v>116</v>
      </c>
      <c r="H90" s="354" t="s">
        <v>357</v>
      </c>
      <c r="I90" s="278" t="s">
        <v>362</v>
      </c>
      <c r="J90" s="278" t="s">
        <v>333</v>
      </c>
      <c r="K90" s="278" t="s">
        <v>220</v>
      </c>
      <c r="L90" s="274" t="s">
        <v>600</v>
      </c>
      <c r="M90" s="279" t="s">
        <v>602</v>
      </c>
      <c r="N90" s="251"/>
    </row>
    <row r="91" spans="1:14" ht="56.25" customHeight="1" outlineLevel="1">
      <c r="A91" s="435"/>
      <c r="B91" s="280">
        <f>SUM(C!B295:B336)/6</f>
        <v>2.1666666666666665</v>
      </c>
      <c r="C91" s="446"/>
      <c r="D91" s="339"/>
      <c r="E91" s="293" t="s">
        <v>291</v>
      </c>
      <c r="F91" s="289" t="s">
        <v>236</v>
      </c>
      <c r="G91" s="289" t="s">
        <v>116</v>
      </c>
      <c r="H91" s="356" t="s">
        <v>357</v>
      </c>
      <c r="I91" s="289" t="s">
        <v>366</v>
      </c>
      <c r="J91" s="289" t="s">
        <v>340</v>
      </c>
      <c r="K91" s="289" t="s">
        <v>220</v>
      </c>
      <c r="L91" s="285" t="s">
        <v>600</v>
      </c>
      <c r="M91" s="290" t="s">
        <v>602</v>
      </c>
      <c r="N91" s="251"/>
    </row>
    <row r="92" spans="1:14" ht="20.25" outlineLevel="1">
      <c r="A92" s="435"/>
      <c r="B92" s="311"/>
      <c r="C92" s="446"/>
      <c r="D92" s="297"/>
      <c r="E92" s="289"/>
      <c r="F92" s="293"/>
      <c r="G92" s="293"/>
      <c r="H92" s="358"/>
      <c r="I92" s="293"/>
      <c r="J92" s="293"/>
      <c r="K92" s="293"/>
      <c r="L92" s="293"/>
      <c r="M92" s="293"/>
      <c r="N92" s="251"/>
    </row>
    <row r="93" spans="1:14" ht="20.25" outlineLevel="1">
      <c r="A93" s="435"/>
      <c r="B93" s="311" t="s">
        <v>96</v>
      </c>
      <c r="C93" s="446"/>
      <c r="D93" s="297"/>
      <c r="E93" s="297"/>
      <c r="F93" s="299"/>
      <c r="G93" s="299"/>
      <c r="H93" s="359"/>
      <c r="I93" s="299"/>
      <c r="J93" s="299"/>
      <c r="K93" s="299"/>
      <c r="L93" s="299"/>
      <c r="M93" s="299"/>
      <c r="N93" s="251"/>
    </row>
    <row r="94" spans="1:14" ht="20.25" outlineLevel="1">
      <c r="A94" s="435"/>
      <c r="B94" s="282">
        <f>SUM(C!E295:E323)/4</f>
        <v>2.25</v>
      </c>
      <c r="C94" s="446"/>
      <c r="D94" s="297"/>
      <c r="E94" s="297"/>
      <c r="F94" s="299"/>
      <c r="G94" s="299"/>
      <c r="H94" s="359"/>
      <c r="I94" s="299"/>
      <c r="J94" s="299"/>
      <c r="K94" s="299"/>
      <c r="L94" s="299"/>
      <c r="M94" s="299"/>
      <c r="N94" s="251"/>
    </row>
    <row r="95" spans="1:14" ht="20.25" outlineLevel="1">
      <c r="A95" s="435"/>
      <c r="B95" s="296"/>
      <c r="C95" s="446"/>
      <c r="D95" s="297"/>
      <c r="E95" s="297"/>
      <c r="F95" s="299"/>
      <c r="G95" s="299"/>
      <c r="H95" s="359"/>
      <c r="I95" s="299"/>
      <c r="J95" s="299"/>
      <c r="K95" s="299"/>
      <c r="L95" s="299"/>
      <c r="M95" s="299"/>
      <c r="N95" s="251"/>
    </row>
    <row r="96" spans="1:14" ht="20.25" outlineLevel="1">
      <c r="A96" s="435"/>
      <c r="B96" s="296"/>
      <c r="C96" s="446"/>
      <c r="D96" s="297"/>
      <c r="E96" s="297"/>
      <c r="F96" s="299"/>
      <c r="G96" s="299"/>
      <c r="H96" s="359"/>
      <c r="I96" s="299"/>
      <c r="J96" s="299"/>
      <c r="K96" s="299"/>
      <c r="L96" s="299"/>
      <c r="M96" s="299"/>
      <c r="N96" s="251"/>
    </row>
    <row r="97" spans="1:14" ht="20.25" outlineLevel="1">
      <c r="A97" s="435"/>
      <c r="B97" s="344"/>
      <c r="C97" s="446"/>
      <c r="D97" s="297"/>
      <c r="E97" s="297"/>
      <c r="F97" s="299"/>
      <c r="G97" s="299"/>
      <c r="H97" s="359"/>
      <c r="I97" s="299"/>
      <c r="J97" s="299"/>
      <c r="K97" s="299"/>
      <c r="L97" s="299"/>
      <c r="M97" s="299"/>
      <c r="N97" s="251"/>
    </row>
    <row r="98" spans="1:14" ht="20.25" outlineLevel="1">
      <c r="A98" s="435"/>
      <c r="B98" s="296"/>
      <c r="C98" s="446"/>
      <c r="D98" s="297"/>
      <c r="E98" s="297"/>
      <c r="F98" s="299"/>
      <c r="G98" s="299"/>
      <c r="H98" s="359"/>
      <c r="I98" s="299"/>
      <c r="J98" s="299"/>
      <c r="K98" s="299"/>
      <c r="L98" s="299"/>
      <c r="M98" s="299"/>
      <c r="N98" s="251"/>
    </row>
    <row r="99" spans="1:14" ht="20.25" outlineLevel="1">
      <c r="A99" s="437"/>
      <c r="B99" s="302"/>
      <c r="C99" s="447"/>
      <c r="D99" s="297"/>
      <c r="E99" s="297"/>
      <c r="F99" s="299"/>
      <c r="G99" s="299"/>
      <c r="H99" s="359"/>
      <c r="I99" s="299"/>
      <c r="J99" s="299"/>
      <c r="K99" s="299"/>
      <c r="L99" s="299"/>
      <c r="M99" s="299"/>
      <c r="N99" s="251"/>
    </row>
    <row r="100" spans="1:14" ht="20.25">
      <c r="A100" s="265"/>
      <c r="B100" s="265"/>
      <c r="C100" s="265"/>
      <c r="D100" s="265"/>
      <c r="E100" s="265"/>
      <c r="F100" s="265"/>
      <c r="G100" s="265"/>
      <c r="H100" s="360"/>
      <c r="I100" s="265"/>
      <c r="J100" s="265"/>
      <c r="K100" s="265"/>
      <c r="L100" s="265"/>
      <c r="M100" s="265"/>
      <c r="N100" s="251"/>
    </row>
    <row r="101" spans="1:14" ht="20.25" customHeight="1">
      <c r="A101" s="432" t="str">
        <f>'Aree di rischio per processi'!A31</f>
        <v>C.2.1.2 Pubblicazioni elenchi protesti</v>
      </c>
      <c r="B101" s="433"/>
      <c r="C101" s="433"/>
      <c r="D101" s="433"/>
      <c r="E101" s="262"/>
      <c r="F101" s="334"/>
      <c r="G101" s="263" t="str">
        <f>IF(B104=0,"--",IF(C104&lt;10,"Basso",IF(C104&lt;18,"Medio",IF(C104&lt;25.1,"Alto",""))))</f>
        <v>Basso</v>
      </c>
      <c r="H101" s="353">
        <f>C104</f>
        <v>4.083333333333334</v>
      </c>
      <c r="I101" s="265"/>
      <c r="J101" s="265"/>
      <c r="K101" s="265"/>
      <c r="L101" s="265"/>
      <c r="M101" s="265"/>
      <c r="N101" s="251"/>
    </row>
    <row r="102" spans="1:14" ht="51" customHeight="1" outlineLevel="1">
      <c r="A102" s="434" t="str">
        <f>A101</f>
        <v>C.2.1.2 Pubblicazioni elenchi protesti</v>
      </c>
      <c r="B102" s="438" t="s">
        <v>120</v>
      </c>
      <c r="C102" s="439"/>
      <c r="D102" s="267" t="s">
        <v>257</v>
      </c>
      <c r="E102" s="268" t="s">
        <v>238</v>
      </c>
      <c r="F102" s="267" t="s">
        <v>237</v>
      </c>
      <c r="G102" s="269" t="s">
        <v>0</v>
      </c>
      <c r="H102" s="442" t="s">
        <v>536</v>
      </c>
      <c r="I102" s="443"/>
      <c r="J102" s="444" t="s">
        <v>537</v>
      </c>
      <c r="K102" s="443"/>
      <c r="L102" s="417" t="s">
        <v>599</v>
      </c>
      <c r="M102" s="443" t="s">
        <v>601</v>
      </c>
      <c r="N102" s="251"/>
    </row>
    <row r="103" spans="1:14" ht="20.25" outlineLevel="1">
      <c r="A103" s="435"/>
      <c r="B103" s="440"/>
      <c r="C103" s="441"/>
      <c r="D103" s="346"/>
      <c r="E103" s="270"/>
      <c r="F103" s="270"/>
      <c r="G103" s="270"/>
      <c r="H103" s="271" t="s">
        <v>2</v>
      </c>
      <c r="I103" s="272" t="s">
        <v>3</v>
      </c>
      <c r="J103" s="272" t="s">
        <v>2</v>
      </c>
      <c r="K103" s="272" t="s">
        <v>3</v>
      </c>
      <c r="L103" s="442"/>
      <c r="M103" s="443"/>
      <c r="N103" s="251"/>
    </row>
    <row r="104" spans="1:14" ht="51" outlineLevel="1">
      <c r="A104" s="435"/>
      <c r="B104" s="273" t="s">
        <v>129</v>
      </c>
      <c r="C104" s="450">
        <f>B105*B108</f>
        <v>4.083333333333334</v>
      </c>
      <c r="D104" s="312"/>
      <c r="E104" s="293" t="s">
        <v>287</v>
      </c>
      <c r="F104" s="289" t="str">
        <f>VLOOKUP(E104,'Catalogo rischi'!$A$83:$B$93,2,FALSE)</f>
        <v>CR.6 Uso improprio o distorto della discrezionalità</v>
      </c>
      <c r="G104" s="289" t="s">
        <v>116</v>
      </c>
      <c r="H104" s="356" t="s">
        <v>350</v>
      </c>
      <c r="I104" s="289"/>
      <c r="J104" s="289" t="s">
        <v>340</v>
      </c>
      <c r="K104" s="289" t="s">
        <v>220</v>
      </c>
      <c r="L104" s="285" t="s">
        <v>600</v>
      </c>
      <c r="M104" s="290" t="s">
        <v>602</v>
      </c>
      <c r="N104" s="251"/>
    </row>
    <row r="105" spans="1:14" ht="20.25" outlineLevel="1">
      <c r="A105" s="435"/>
      <c r="B105" s="280">
        <f>SUM(C!B343:B384)/6</f>
        <v>2.3333333333333335</v>
      </c>
      <c r="C105" s="446"/>
      <c r="D105" s="297"/>
      <c r="E105" s="289"/>
      <c r="F105" s="293"/>
      <c r="G105" s="293"/>
      <c r="H105" s="358"/>
      <c r="I105" s="293"/>
      <c r="J105" s="293"/>
      <c r="K105" s="293"/>
      <c r="L105" s="293"/>
      <c r="M105" s="293"/>
      <c r="N105" s="251"/>
    </row>
    <row r="106" spans="1:14" ht="20.25" outlineLevel="1">
      <c r="A106" s="435"/>
      <c r="B106" s="311"/>
      <c r="C106" s="446"/>
      <c r="D106" s="297"/>
      <c r="E106" s="297"/>
      <c r="F106" s="299"/>
      <c r="G106" s="299"/>
      <c r="H106" s="359"/>
      <c r="I106" s="299"/>
      <c r="J106" s="299"/>
      <c r="K106" s="299"/>
      <c r="L106" s="299"/>
      <c r="M106" s="299"/>
      <c r="N106" s="251"/>
    </row>
    <row r="107" spans="1:14" ht="20.25" outlineLevel="1">
      <c r="A107" s="435"/>
      <c r="B107" s="311" t="s">
        <v>96</v>
      </c>
      <c r="C107" s="446"/>
      <c r="D107" s="297"/>
      <c r="E107" s="297"/>
      <c r="F107" s="299"/>
      <c r="G107" s="299"/>
      <c r="H107" s="359"/>
      <c r="I107" s="299"/>
      <c r="J107" s="299"/>
      <c r="K107" s="299"/>
      <c r="L107" s="299"/>
      <c r="M107" s="299"/>
      <c r="N107" s="251"/>
    </row>
    <row r="108" spans="1:14" ht="20.25" outlineLevel="1">
      <c r="A108" s="435"/>
      <c r="B108" s="282">
        <f>SUM(C!E343:E371)/4</f>
        <v>1.75</v>
      </c>
      <c r="C108" s="446"/>
      <c r="D108" s="297"/>
      <c r="E108" s="297"/>
      <c r="F108" s="299"/>
      <c r="G108" s="299"/>
      <c r="H108" s="359"/>
      <c r="I108" s="299"/>
      <c r="J108" s="299"/>
      <c r="K108" s="299"/>
      <c r="L108" s="299"/>
      <c r="M108" s="299"/>
      <c r="N108" s="251"/>
    </row>
    <row r="109" spans="1:14" ht="20.25" outlineLevel="1">
      <c r="A109" s="435"/>
      <c r="B109" s="296"/>
      <c r="C109" s="446"/>
      <c r="D109" s="297"/>
      <c r="E109" s="297"/>
      <c r="F109" s="299"/>
      <c r="G109" s="299"/>
      <c r="H109" s="359"/>
      <c r="I109" s="299"/>
      <c r="J109" s="299"/>
      <c r="K109" s="299"/>
      <c r="L109" s="299"/>
      <c r="M109" s="299"/>
      <c r="N109" s="251"/>
    </row>
    <row r="110" spans="1:14" ht="20.25" outlineLevel="1">
      <c r="A110" s="435"/>
      <c r="B110" s="296"/>
      <c r="C110" s="446"/>
      <c r="D110" s="297"/>
      <c r="E110" s="297"/>
      <c r="F110" s="299"/>
      <c r="G110" s="299"/>
      <c r="H110" s="359"/>
      <c r="I110" s="299"/>
      <c r="J110" s="299"/>
      <c r="K110" s="299"/>
      <c r="L110" s="299"/>
      <c r="M110" s="299"/>
      <c r="N110" s="251"/>
    </row>
    <row r="111" spans="1:14" ht="20.25" outlineLevel="1">
      <c r="A111" s="435"/>
      <c r="B111" s="344"/>
      <c r="C111" s="446"/>
      <c r="D111" s="297"/>
      <c r="E111" s="297"/>
      <c r="F111" s="299"/>
      <c r="G111" s="299"/>
      <c r="H111" s="359"/>
      <c r="I111" s="299"/>
      <c r="J111" s="299"/>
      <c r="K111" s="299"/>
      <c r="L111" s="299"/>
      <c r="M111" s="299"/>
      <c r="N111" s="251"/>
    </row>
    <row r="112" spans="1:14" ht="20.25" outlineLevel="1">
      <c r="A112" s="435"/>
      <c r="B112" s="296"/>
      <c r="C112" s="446"/>
      <c r="D112" s="297"/>
      <c r="E112" s="297"/>
      <c r="F112" s="299"/>
      <c r="G112" s="299"/>
      <c r="H112" s="359"/>
      <c r="I112" s="299"/>
      <c r="J112" s="299"/>
      <c r="K112" s="299"/>
      <c r="L112" s="299"/>
      <c r="M112" s="299"/>
      <c r="N112" s="251"/>
    </row>
    <row r="113" spans="1:14" ht="20.25" outlineLevel="1">
      <c r="A113" s="437"/>
      <c r="B113" s="302"/>
      <c r="C113" s="447"/>
      <c r="D113" s="297"/>
      <c r="E113" s="297"/>
      <c r="F113" s="299"/>
      <c r="G113" s="299"/>
      <c r="H113" s="359"/>
      <c r="I113" s="299"/>
      <c r="J113" s="299"/>
      <c r="K113" s="299"/>
      <c r="L113" s="299"/>
      <c r="M113" s="299"/>
      <c r="N113" s="251"/>
    </row>
    <row r="114" spans="1:14" ht="20.25">
      <c r="A114" s="265"/>
      <c r="B114" s="265"/>
      <c r="C114" s="265"/>
      <c r="D114" s="265"/>
      <c r="E114" s="265"/>
      <c r="F114" s="265"/>
      <c r="G114" s="265"/>
      <c r="H114" s="360"/>
      <c r="I114" s="265"/>
      <c r="J114" s="265"/>
      <c r="K114" s="265"/>
      <c r="L114" s="265"/>
      <c r="M114" s="265"/>
      <c r="N114" s="251"/>
    </row>
    <row r="115" spans="1:14" ht="20.25" customHeight="1">
      <c r="A115" s="432" t="str">
        <f>'Aree di rischio per processi'!A33</f>
        <v>C.2.2.1 Gestione domande brevetti e marchi</v>
      </c>
      <c r="B115" s="433"/>
      <c r="C115" s="433"/>
      <c r="D115" s="433"/>
      <c r="E115" s="262"/>
      <c r="F115" s="334"/>
      <c r="G115" s="263" t="str">
        <f>IF(B118=0,"--",IF(C118&lt;10,"Basso",IF(C118&lt;18,"Medio",IF(C118&lt;25.1,"Alto",""))))</f>
        <v>Basso</v>
      </c>
      <c r="H115" s="353">
        <f>C118</f>
        <v>2.708333333333333</v>
      </c>
      <c r="I115" s="265"/>
      <c r="J115" s="265"/>
      <c r="K115" s="265"/>
      <c r="L115" s="265"/>
      <c r="M115" s="265"/>
      <c r="N115" s="251"/>
    </row>
    <row r="116" spans="1:14" ht="51" customHeight="1" outlineLevel="1">
      <c r="A116" s="434" t="str">
        <f>A115</f>
        <v>C.2.2.1 Gestione domande brevetti e marchi</v>
      </c>
      <c r="B116" s="438" t="s">
        <v>120</v>
      </c>
      <c r="C116" s="439"/>
      <c r="D116" s="267" t="s">
        <v>257</v>
      </c>
      <c r="E116" s="268" t="s">
        <v>238</v>
      </c>
      <c r="F116" s="267" t="s">
        <v>237</v>
      </c>
      <c r="G116" s="269" t="s">
        <v>0</v>
      </c>
      <c r="H116" s="442" t="s">
        <v>536</v>
      </c>
      <c r="I116" s="443"/>
      <c r="J116" s="444" t="s">
        <v>537</v>
      </c>
      <c r="K116" s="443"/>
      <c r="L116" s="417" t="s">
        <v>131</v>
      </c>
      <c r="M116" s="443" t="s">
        <v>119</v>
      </c>
      <c r="N116" s="251"/>
    </row>
    <row r="117" spans="1:14" ht="20.25" outlineLevel="1">
      <c r="A117" s="435"/>
      <c r="B117" s="440"/>
      <c r="C117" s="441"/>
      <c r="D117" s="346"/>
      <c r="E117" s="270"/>
      <c r="F117" s="270"/>
      <c r="G117" s="270"/>
      <c r="H117" s="271" t="s">
        <v>2</v>
      </c>
      <c r="I117" s="272" t="s">
        <v>3</v>
      </c>
      <c r="J117" s="272" t="s">
        <v>2</v>
      </c>
      <c r="K117" s="272" t="s">
        <v>3</v>
      </c>
      <c r="L117" s="442"/>
      <c r="M117" s="443"/>
      <c r="N117" s="251"/>
    </row>
    <row r="118" spans="1:14" ht="38.25" outlineLevel="1">
      <c r="A118" s="435"/>
      <c r="B118" s="273" t="s">
        <v>129</v>
      </c>
      <c r="C118" s="450">
        <f>B119*B122</f>
        <v>2.708333333333333</v>
      </c>
      <c r="D118" s="312"/>
      <c r="E118" s="293" t="s">
        <v>288</v>
      </c>
      <c r="F118" s="289" t="str">
        <f>VLOOKUP(E118,'Catalogo rischi'!$A$83:$B$93,2,FALSE)</f>
        <v>CR.5 Elusione delle procedure di svolgimento dell'attività e di controllo</v>
      </c>
      <c r="G118" s="289" t="s">
        <v>116</v>
      </c>
      <c r="H118" s="356" t="s">
        <v>350</v>
      </c>
      <c r="I118" s="289" t="s">
        <v>366</v>
      </c>
      <c r="J118" s="289" t="s">
        <v>340</v>
      </c>
      <c r="K118" s="289"/>
      <c r="L118" s="285" t="s">
        <v>600</v>
      </c>
      <c r="M118" s="290" t="s">
        <v>602</v>
      </c>
      <c r="N118" s="251"/>
    </row>
    <row r="119" spans="1:14" ht="20.25" outlineLevel="1">
      <c r="A119" s="435"/>
      <c r="B119" s="280">
        <f>SUM(C!B392:B433)/6</f>
        <v>2.1666666666666665</v>
      </c>
      <c r="C119" s="446"/>
      <c r="D119" s="297"/>
      <c r="E119" s="289"/>
      <c r="F119" s="293"/>
      <c r="G119" s="293"/>
      <c r="H119" s="358"/>
      <c r="I119" s="293"/>
      <c r="J119" s="293"/>
      <c r="K119" s="293"/>
      <c r="L119" s="293"/>
      <c r="M119" s="293"/>
      <c r="N119" s="251"/>
    </row>
    <row r="120" spans="1:14" ht="20.25" outlineLevel="1">
      <c r="A120" s="435"/>
      <c r="B120" s="311"/>
      <c r="C120" s="446"/>
      <c r="D120" s="297"/>
      <c r="E120" s="297"/>
      <c r="F120" s="299"/>
      <c r="G120" s="299"/>
      <c r="H120" s="359"/>
      <c r="I120" s="299"/>
      <c r="J120" s="299"/>
      <c r="K120" s="299"/>
      <c r="L120" s="299"/>
      <c r="M120" s="299"/>
      <c r="N120" s="251"/>
    </row>
    <row r="121" spans="1:14" ht="20.25" outlineLevel="1">
      <c r="A121" s="435"/>
      <c r="B121" s="311" t="s">
        <v>96</v>
      </c>
      <c r="C121" s="446"/>
      <c r="D121" s="297"/>
      <c r="E121" s="297"/>
      <c r="F121" s="299"/>
      <c r="G121" s="299"/>
      <c r="H121" s="359"/>
      <c r="I121" s="299"/>
      <c r="J121" s="299"/>
      <c r="K121" s="299"/>
      <c r="L121" s="299"/>
      <c r="M121" s="299"/>
      <c r="N121" s="251"/>
    </row>
    <row r="122" spans="1:14" ht="20.25" outlineLevel="1">
      <c r="A122" s="435"/>
      <c r="B122" s="282">
        <f>SUM(C!E392:E420)/4</f>
        <v>1.25</v>
      </c>
      <c r="C122" s="446"/>
      <c r="D122" s="297"/>
      <c r="E122" s="297"/>
      <c r="F122" s="299"/>
      <c r="G122" s="299"/>
      <c r="H122" s="359"/>
      <c r="I122" s="299"/>
      <c r="J122" s="299"/>
      <c r="K122" s="299"/>
      <c r="L122" s="299"/>
      <c r="M122" s="299"/>
      <c r="N122" s="251"/>
    </row>
    <row r="123" spans="1:14" ht="20.25" outlineLevel="1">
      <c r="A123" s="435"/>
      <c r="B123" s="296"/>
      <c r="C123" s="446"/>
      <c r="D123" s="297"/>
      <c r="E123" s="297"/>
      <c r="F123" s="299"/>
      <c r="G123" s="299"/>
      <c r="H123" s="359"/>
      <c r="I123" s="299"/>
      <c r="J123" s="299"/>
      <c r="K123" s="299"/>
      <c r="L123" s="299"/>
      <c r="M123" s="299"/>
      <c r="N123" s="251"/>
    </row>
    <row r="124" spans="1:14" ht="20.25" outlineLevel="1">
      <c r="A124" s="435"/>
      <c r="B124" s="296"/>
      <c r="C124" s="446"/>
      <c r="D124" s="297"/>
      <c r="E124" s="297"/>
      <c r="F124" s="299"/>
      <c r="G124" s="299"/>
      <c r="H124" s="359"/>
      <c r="I124" s="299"/>
      <c r="J124" s="299"/>
      <c r="K124" s="299"/>
      <c r="L124" s="299"/>
      <c r="M124" s="299"/>
      <c r="N124" s="251"/>
    </row>
    <row r="125" spans="1:14" ht="20.25" outlineLevel="1">
      <c r="A125" s="435"/>
      <c r="B125" s="344"/>
      <c r="C125" s="446"/>
      <c r="D125" s="297"/>
      <c r="E125" s="297"/>
      <c r="F125" s="299"/>
      <c r="G125" s="299"/>
      <c r="H125" s="359"/>
      <c r="I125" s="299"/>
      <c r="J125" s="299"/>
      <c r="K125" s="299"/>
      <c r="L125" s="299"/>
      <c r="M125" s="299"/>
      <c r="N125" s="251"/>
    </row>
    <row r="126" spans="1:14" ht="20.25" outlineLevel="1">
      <c r="A126" s="435"/>
      <c r="B126" s="296"/>
      <c r="C126" s="446"/>
      <c r="D126" s="297"/>
      <c r="E126" s="297"/>
      <c r="F126" s="299"/>
      <c r="G126" s="299"/>
      <c r="H126" s="359"/>
      <c r="I126" s="299"/>
      <c r="J126" s="299"/>
      <c r="K126" s="299"/>
      <c r="L126" s="299"/>
      <c r="M126" s="299"/>
      <c r="N126" s="251"/>
    </row>
    <row r="127" spans="1:14" ht="20.25" outlineLevel="1">
      <c r="A127" s="437"/>
      <c r="B127" s="302"/>
      <c r="C127" s="447"/>
      <c r="D127" s="297"/>
      <c r="E127" s="297"/>
      <c r="F127" s="299"/>
      <c r="G127" s="299"/>
      <c r="H127" s="359"/>
      <c r="I127" s="299"/>
      <c r="J127" s="299"/>
      <c r="K127" s="299"/>
      <c r="L127" s="299"/>
      <c r="M127" s="299"/>
      <c r="N127" s="251"/>
    </row>
    <row r="128" spans="1:14" ht="20.25">
      <c r="A128" s="265"/>
      <c r="B128" s="265"/>
      <c r="C128" s="265"/>
      <c r="D128" s="265"/>
      <c r="E128" s="265"/>
      <c r="F128" s="265"/>
      <c r="G128" s="265"/>
      <c r="H128" s="360"/>
      <c r="I128" s="265"/>
      <c r="J128" s="265"/>
      <c r="K128" s="265"/>
      <c r="L128" s="265"/>
      <c r="M128" s="265"/>
      <c r="N128" s="251"/>
    </row>
    <row r="129" spans="1:14" ht="20.25" customHeight="1">
      <c r="A129" s="432" t="str">
        <f>'Aree di rischio per processi'!A34</f>
        <v>C.2.2.2 Rilascio attestati brevetti e marchi</v>
      </c>
      <c r="B129" s="433"/>
      <c r="C129" s="433"/>
      <c r="D129" s="433"/>
      <c r="E129" s="262"/>
      <c r="F129" s="334"/>
      <c r="G129" s="263" t="str">
        <f>IF(B132=0,"--",IF(C132&lt;10,"Basso",IF(C132&lt;18,"Medio",IF(C132&lt;25.1,"Alto",""))))</f>
        <v>Basso</v>
      </c>
      <c r="H129" s="353">
        <f>C132</f>
        <v>3.25</v>
      </c>
      <c r="I129" s="265"/>
      <c r="J129" s="265"/>
      <c r="K129" s="265"/>
      <c r="L129" s="265"/>
      <c r="M129" s="265"/>
      <c r="N129" s="251"/>
    </row>
    <row r="130" spans="1:14" ht="51" customHeight="1" outlineLevel="1">
      <c r="A130" s="434" t="str">
        <f>A129</f>
        <v>C.2.2.2 Rilascio attestati brevetti e marchi</v>
      </c>
      <c r="B130" s="438" t="s">
        <v>120</v>
      </c>
      <c r="C130" s="439"/>
      <c r="D130" s="267" t="s">
        <v>257</v>
      </c>
      <c r="E130" s="268" t="s">
        <v>238</v>
      </c>
      <c r="F130" s="267" t="s">
        <v>237</v>
      </c>
      <c r="G130" s="269" t="s">
        <v>0</v>
      </c>
      <c r="H130" s="442" t="s">
        <v>536</v>
      </c>
      <c r="I130" s="443"/>
      <c r="J130" s="444" t="s">
        <v>537</v>
      </c>
      <c r="K130" s="443"/>
      <c r="L130" s="417" t="s">
        <v>131</v>
      </c>
      <c r="M130" s="443" t="s">
        <v>119</v>
      </c>
      <c r="N130" s="251"/>
    </row>
    <row r="131" spans="1:14" ht="20.25" outlineLevel="1">
      <c r="A131" s="435"/>
      <c r="B131" s="440"/>
      <c r="C131" s="441"/>
      <c r="D131" s="346"/>
      <c r="E131" s="270"/>
      <c r="F131" s="270"/>
      <c r="G131" s="270"/>
      <c r="H131" s="271" t="s">
        <v>2</v>
      </c>
      <c r="I131" s="272" t="s">
        <v>3</v>
      </c>
      <c r="J131" s="272" t="s">
        <v>2</v>
      </c>
      <c r="K131" s="272" t="s">
        <v>3</v>
      </c>
      <c r="L131" s="442"/>
      <c r="M131" s="443"/>
      <c r="N131" s="251"/>
    </row>
    <row r="132" spans="1:14" ht="76.5" outlineLevel="1">
      <c r="A132" s="435"/>
      <c r="B132" s="273" t="s">
        <v>129</v>
      </c>
      <c r="C132" s="450">
        <f>B133*B136</f>
        <v>3.25</v>
      </c>
      <c r="D132" s="312"/>
      <c r="E132" s="293" t="s">
        <v>293</v>
      </c>
      <c r="F132" s="289" t="str">
        <f>VLOOKUP(E132,'Catalogo rischi'!$A$83:$B$93,2,FALSE)</f>
        <v>CR.7 Atti illeciti</v>
      </c>
      <c r="G132" s="289" t="s">
        <v>116</v>
      </c>
      <c r="H132" s="356" t="s">
        <v>376</v>
      </c>
      <c r="I132" s="289" t="s">
        <v>132</v>
      </c>
      <c r="J132" s="289" t="s">
        <v>340</v>
      </c>
      <c r="K132" s="289"/>
      <c r="L132" s="285" t="s">
        <v>600</v>
      </c>
      <c r="M132" s="290" t="s">
        <v>602</v>
      </c>
      <c r="N132" s="251"/>
    </row>
    <row r="133" spans="1:14" ht="20.25" outlineLevel="1">
      <c r="A133" s="435"/>
      <c r="B133" s="280">
        <f>SUM(C!B440:B481)/6</f>
        <v>2.1666666666666665</v>
      </c>
      <c r="C133" s="446"/>
      <c r="D133" s="297"/>
      <c r="E133" s="289"/>
      <c r="F133" s="293"/>
      <c r="G133" s="293"/>
      <c r="H133" s="358"/>
      <c r="I133" s="293"/>
      <c r="J133" s="293"/>
      <c r="K133" s="293"/>
      <c r="L133" s="293"/>
      <c r="M133" s="293"/>
      <c r="N133" s="251"/>
    </row>
    <row r="134" spans="1:14" ht="20.25" outlineLevel="1">
      <c r="A134" s="435"/>
      <c r="B134" s="311"/>
      <c r="C134" s="446"/>
      <c r="D134" s="297"/>
      <c r="E134" s="297"/>
      <c r="F134" s="299"/>
      <c r="G134" s="299"/>
      <c r="H134" s="359"/>
      <c r="I134" s="299"/>
      <c r="J134" s="299"/>
      <c r="K134" s="299"/>
      <c r="L134" s="299"/>
      <c r="M134" s="299"/>
      <c r="N134" s="251"/>
    </row>
    <row r="135" spans="1:14" ht="20.25" outlineLevel="1">
      <c r="A135" s="435"/>
      <c r="B135" s="311" t="s">
        <v>96</v>
      </c>
      <c r="C135" s="446"/>
      <c r="D135" s="297"/>
      <c r="E135" s="297"/>
      <c r="F135" s="299"/>
      <c r="G135" s="299"/>
      <c r="H135" s="359"/>
      <c r="I135" s="299"/>
      <c r="J135" s="299"/>
      <c r="K135" s="299"/>
      <c r="L135" s="299"/>
      <c r="M135" s="299"/>
      <c r="N135" s="251"/>
    </row>
    <row r="136" spans="1:14" ht="20.25" outlineLevel="1">
      <c r="A136" s="435"/>
      <c r="B136" s="282">
        <f>SUM(C!E440:E468)/4</f>
        <v>1.5</v>
      </c>
      <c r="C136" s="446"/>
      <c r="D136" s="297"/>
      <c r="E136" s="297"/>
      <c r="F136" s="299"/>
      <c r="G136" s="299"/>
      <c r="H136" s="359"/>
      <c r="I136" s="299"/>
      <c r="J136" s="299"/>
      <c r="K136" s="299"/>
      <c r="L136" s="299"/>
      <c r="M136" s="299"/>
      <c r="N136" s="251"/>
    </row>
    <row r="137" spans="1:14" ht="20.25" outlineLevel="1">
      <c r="A137" s="435"/>
      <c r="B137" s="296"/>
      <c r="C137" s="446"/>
      <c r="D137" s="297"/>
      <c r="E137" s="297"/>
      <c r="F137" s="299"/>
      <c r="G137" s="299"/>
      <c r="H137" s="359"/>
      <c r="I137" s="299"/>
      <c r="J137" s="299"/>
      <c r="K137" s="299"/>
      <c r="L137" s="299"/>
      <c r="M137" s="299"/>
      <c r="N137" s="251"/>
    </row>
    <row r="138" spans="1:14" ht="20.25" outlineLevel="1">
      <c r="A138" s="435"/>
      <c r="B138" s="296"/>
      <c r="C138" s="446"/>
      <c r="D138" s="297"/>
      <c r="E138" s="297"/>
      <c r="F138" s="299"/>
      <c r="G138" s="299"/>
      <c r="H138" s="359"/>
      <c r="I138" s="299"/>
      <c r="J138" s="299"/>
      <c r="K138" s="299"/>
      <c r="L138" s="299"/>
      <c r="M138" s="299"/>
      <c r="N138" s="251"/>
    </row>
    <row r="139" spans="1:14" ht="20.25" outlineLevel="1">
      <c r="A139" s="435"/>
      <c r="B139" s="344"/>
      <c r="C139" s="446"/>
      <c r="D139" s="297"/>
      <c r="E139" s="297"/>
      <c r="F139" s="299"/>
      <c r="G139" s="299"/>
      <c r="H139" s="359"/>
      <c r="I139" s="299"/>
      <c r="J139" s="299"/>
      <c r="K139" s="299"/>
      <c r="L139" s="299"/>
      <c r="M139" s="299"/>
      <c r="N139" s="251"/>
    </row>
    <row r="140" spans="1:14" ht="20.25" outlineLevel="1">
      <c r="A140" s="435"/>
      <c r="B140" s="296"/>
      <c r="C140" s="446"/>
      <c r="D140" s="297"/>
      <c r="E140" s="297"/>
      <c r="F140" s="299"/>
      <c r="G140" s="299"/>
      <c r="H140" s="359"/>
      <c r="I140" s="299"/>
      <c r="J140" s="299"/>
      <c r="K140" s="299"/>
      <c r="L140" s="299"/>
      <c r="M140" s="299"/>
      <c r="N140" s="251"/>
    </row>
    <row r="141" spans="1:14" ht="20.25" outlineLevel="1">
      <c r="A141" s="437"/>
      <c r="B141" s="302"/>
      <c r="C141" s="447"/>
      <c r="D141" s="297"/>
      <c r="E141" s="297"/>
      <c r="F141" s="299"/>
      <c r="G141" s="299"/>
      <c r="H141" s="359"/>
      <c r="I141" s="299"/>
      <c r="J141" s="299"/>
      <c r="K141" s="299"/>
      <c r="L141" s="299"/>
      <c r="M141" s="299"/>
      <c r="N141" s="251"/>
    </row>
    <row r="142" spans="1:14" ht="20.25">
      <c r="A142" s="265"/>
      <c r="B142" s="265"/>
      <c r="C142" s="265"/>
      <c r="D142" s="265"/>
      <c r="E142" s="265"/>
      <c r="F142" s="265"/>
      <c r="G142" s="265"/>
      <c r="H142" s="360"/>
      <c r="I142" s="265"/>
      <c r="J142" s="265"/>
      <c r="K142" s="265"/>
      <c r="L142" s="265"/>
      <c r="M142" s="265"/>
      <c r="N142" s="251"/>
    </row>
    <row r="143" spans="1:14" ht="39.75" customHeight="1">
      <c r="A143" s="432" t="str">
        <f>'Aree di rischio per processi'!A36</f>
        <v>C.2.5.1 Attività in materia di metrologia legale</v>
      </c>
      <c r="B143" s="433"/>
      <c r="C143" s="433"/>
      <c r="D143" s="433"/>
      <c r="E143" s="262"/>
      <c r="F143" s="334"/>
      <c r="G143" s="263" t="str">
        <f>IF(B146=0,"--",IF(C146&lt;10,"Basso",IF(C146&lt;18,"Medio",IF(C146&lt;25.1,"Alto",""))))</f>
        <v>Basso</v>
      </c>
      <c r="H143" s="353">
        <f>C146</f>
        <v>4.375</v>
      </c>
      <c r="I143" s="265"/>
      <c r="J143" s="265"/>
      <c r="K143" s="265"/>
      <c r="L143" s="265"/>
      <c r="M143" s="265"/>
      <c r="N143" s="251"/>
    </row>
    <row r="144" spans="1:14" ht="51" customHeight="1" outlineLevel="1">
      <c r="A144" s="434" t="str">
        <f>A143</f>
        <v>C.2.5.1 Attività in materia di metrologia legale</v>
      </c>
      <c r="B144" s="438" t="s">
        <v>120</v>
      </c>
      <c r="C144" s="439"/>
      <c r="D144" s="267" t="s">
        <v>257</v>
      </c>
      <c r="E144" s="268" t="s">
        <v>238</v>
      </c>
      <c r="F144" s="267" t="s">
        <v>237</v>
      </c>
      <c r="G144" s="269" t="s">
        <v>0</v>
      </c>
      <c r="H144" s="442" t="s">
        <v>536</v>
      </c>
      <c r="I144" s="443"/>
      <c r="J144" s="444" t="s">
        <v>544</v>
      </c>
      <c r="K144" s="443"/>
      <c r="L144" s="417" t="s">
        <v>131</v>
      </c>
      <c r="M144" s="443" t="s">
        <v>119</v>
      </c>
      <c r="N144" s="251"/>
    </row>
    <row r="145" spans="1:14" ht="20.25" outlineLevel="1">
      <c r="A145" s="435"/>
      <c r="B145" s="440"/>
      <c r="C145" s="441"/>
      <c r="D145" s="346"/>
      <c r="E145" s="270"/>
      <c r="F145" s="270"/>
      <c r="G145" s="270"/>
      <c r="H145" s="271" t="s">
        <v>2</v>
      </c>
      <c r="I145" s="272" t="s">
        <v>3</v>
      </c>
      <c r="J145" s="272" t="s">
        <v>2</v>
      </c>
      <c r="K145" s="272" t="s">
        <v>3</v>
      </c>
      <c r="L145" s="442"/>
      <c r="M145" s="443"/>
      <c r="N145" s="251"/>
    </row>
    <row r="146" spans="1:14" ht="99" customHeight="1" outlineLevel="1">
      <c r="A146" s="435"/>
      <c r="B146" s="273" t="s">
        <v>129</v>
      </c>
      <c r="C146" s="450">
        <f>B147*B150</f>
        <v>4.375</v>
      </c>
      <c r="D146" s="312"/>
      <c r="E146" s="293" t="s">
        <v>287</v>
      </c>
      <c r="F146" s="289" t="str">
        <f>VLOOKUP(E146,'Catalogo rischi'!$A$83:$B$93,2,FALSE)</f>
        <v>CR.6 Uso improprio o distorto della discrezionalità</v>
      </c>
      <c r="G146" s="289" t="s">
        <v>116</v>
      </c>
      <c r="H146" s="356" t="s">
        <v>350</v>
      </c>
      <c r="I146" s="289" t="s">
        <v>132</v>
      </c>
      <c r="J146" s="289" t="s">
        <v>333</v>
      </c>
      <c r="K146" s="289"/>
      <c r="L146" s="285" t="s">
        <v>600</v>
      </c>
      <c r="M146" s="290" t="s">
        <v>602</v>
      </c>
      <c r="N146" s="251"/>
    </row>
    <row r="147" spans="1:14" ht="66.75" customHeight="1" outlineLevel="1">
      <c r="A147" s="435"/>
      <c r="B147" s="280">
        <f>SUM(C!B488:B529)/6</f>
        <v>3.5</v>
      </c>
      <c r="C147" s="446"/>
      <c r="D147" s="297"/>
      <c r="E147" s="289"/>
      <c r="F147" s="293"/>
      <c r="G147" s="293"/>
      <c r="H147" s="358"/>
      <c r="I147" s="293"/>
      <c r="J147" s="293"/>
      <c r="K147" s="293"/>
      <c r="L147" s="293"/>
      <c r="M147" s="293"/>
      <c r="N147" s="251"/>
    </row>
    <row r="148" spans="1:14" ht="20.25" outlineLevel="1">
      <c r="A148" s="435"/>
      <c r="B148" s="311"/>
      <c r="C148" s="446"/>
      <c r="D148" s="297"/>
      <c r="E148" s="297"/>
      <c r="F148" s="299"/>
      <c r="G148" s="299"/>
      <c r="H148" s="359"/>
      <c r="I148" s="299"/>
      <c r="J148" s="299"/>
      <c r="K148" s="299"/>
      <c r="L148" s="299"/>
      <c r="M148" s="299"/>
      <c r="N148" s="251"/>
    </row>
    <row r="149" spans="1:14" ht="20.25" outlineLevel="1">
      <c r="A149" s="435"/>
      <c r="B149" s="311" t="s">
        <v>96</v>
      </c>
      <c r="C149" s="446"/>
      <c r="D149" s="297"/>
      <c r="E149" s="297"/>
      <c r="F149" s="299"/>
      <c r="G149" s="299"/>
      <c r="H149" s="359"/>
      <c r="I149" s="299"/>
      <c r="J149" s="299"/>
      <c r="K149" s="299"/>
      <c r="L149" s="299"/>
      <c r="M149" s="299"/>
      <c r="N149" s="251"/>
    </row>
    <row r="150" spans="1:14" ht="20.25" outlineLevel="1">
      <c r="A150" s="435"/>
      <c r="B150" s="282">
        <f>SUM(C!E488:E516)/4</f>
        <v>1.25</v>
      </c>
      <c r="C150" s="446"/>
      <c r="D150" s="297"/>
      <c r="E150" s="297"/>
      <c r="F150" s="299"/>
      <c r="G150" s="299"/>
      <c r="H150" s="359"/>
      <c r="I150" s="299"/>
      <c r="J150" s="299"/>
      <c r="K150" s="299"/>
      <c r="L150" s="299"/>
      <c r="M150" s="299"/>
      <c r="N150" s="251"/>
    </row>
    <row r="151" spans="1:14" ht="20.25" outlineLevel="1">
      <c r="A151" s="435"/>
      <c r="B151" s="296"/>
      <c r="C151" s="446"/>
      <c r="D151" s="297"/>
      <c r="E151" s="297"/>
      <c r="F151" s="299"/>
      <c r="G151" s="299"/>
      <c r="H151" s="359"/>
      <c r="I151" s="299"/>
      <c r="J151" s="299"/>
      <c r="K151" s="299"/>
      <c r="L151" s="299"/>
      <c r="M151" s="299"/>
      <c r="N151" s="251"/>
    </row>
    <row r="152" spans="1:14" ht="20.25" outlineLevel="1">
      <c r="A152" s="435"/>
      <c r="B152" s="296"/>
      <c r="C152" s="446"/>
      <c r="D152" s="297"/>
      <c r="E152" s="297"/>
      <c r="F152" s="299"/>
      <c r="G152" s="299"/>
      <c r="H152" s="359"/>
      <c r="I152" s="299"/>
      <c r="J152" s="299"/>
      <c r="K152" s="299"/>
      <c r="L152" s="299"/>
      <c r="M152" s="299"/>
      <c r="N152" s="251"/>
    </row>
    <row r="153" spans="1:14" ht="20.25" outlineLevel="1">
      <c r="A153" s="435"/>
      <c r="B153" s="344"/>
      <c r="C153" s="446"/>
      <c r="D153" s="297"/>
      <c r="E153" s="297"/>
      <c r="F153" s="299"/>
      <c r="G153" s="299"/>
      <c r="H153" s="359"/>
      <c r="I153" s="299"/>
      <c r="J153" s="299"/>
      <c r="K153" s="299"/>
      <c r="L153" s="299"/>
      <c r="M153" s="299"/>
      <c r="N153" s="251"/>
    </row>
    <row r="154" spans="1:14" ht="20.25" outlineLevel="1">
      <c r="A154" s="435"/>
      <c r="B154" s="296"/>
      <c r="C154" s="446"/>
      <c r="D154" s="297"/>
      <c r="E154" s="297"/>
      <c r="F154" s="299"/>
      <c r="G154" s="299"/>
      <c r="H154" s="359"/>
      <c r="I154" s="299"/>
      <c r="J154" s="299"/>
      <c r="K154" s="299"/>
      <c r="L154" s="299"/>
      <c r="M154" s="299"/>
      <c r="N154" s="251"/>
    </row>
    <row r="155" spans="1:14" ht="20.25" outlineLevel="1">
      <c r="A155" s="437"/>
      <c r="B155" s="302"/>
      <c r="C155" s="447"/>
      <c r="D155" s="297"/>
      <c r="E155" s="297"/>
      <c r="F155" s="299"/>
      <c r="G155" s="299"/>
      <c r="H155" s="359"/>
      <c r="I155" s="299"/>
      <c r="J155" s="299"/>
      <c r="K155" s="299"/>
      <c r="L155" s="299"/>
      <c r="M155" s="299"/>
      <c r="N155" s="251"/>
    </row>
    <row r="156" spans="1:14" ht="20.25">
      <c r="A156" s="265"/>
      <c r="B156" s="265"/>
      <c r="C156" s="265"/>
      <c r="D156" s="265"/>
      <c r="E156" s="265"/>
      <c r="F156" s="265"/>
      <c r="G156" s="265"/>
      <c r="H156" s="360"/>
      <c r="I156" s="265"/>
      <c r="J156" s="265"/>
      <c r="K156" s="265"/>
      <c r="L156" s="265"/>
      <c r="M156" s="265"/>
      <c r="N156" s="251"/>
    </row>
    <row r="157" spans="1:14" ht="20.25">
      <c r="A157" s="265"/>
      <c r="B157" s="265"/>
      <c r="C157" s="265"/>
      <c r="D157" s="265"/>
      <c r="E157" s="265"/>
      <c r="F157" s="265"/>
      <c r="G157" s="265"/>
      <c r="H157" s="360"/>
      <c r="I157" s="265"/>
      <c r="J157" s="265"/>
      <c r="K157" s="265"/>
      <c r="L157" s="265"/>
      <c r="M157" s="265"/>
      <c r="N157" s="251"/>
    </row>
    <row r="158" ht="20.25" customHeight="1"/>
  </sheetData>
  <sheetProtection/>
  <mergeCells count="89">
    <mergeCell ref="J4:K4"/>
    <mergeCell ref="C20:C29"/>
    <mergeCell ref="A18:A29"/>
    <mergeCell ref="H18:I18"/>
    <mergeCell ref="J18:K18"/>
    <mergeCell ref="L18:L19"/>
    <mergeCell ref="L4:L5"/>
    <mergeCell ref="H4:I4"/>
    <mergeCell ref="B4:C5"/>
    <mergeCell ref="B18:C19"/>
    <mergeCell ref="J46:K46"/>
    <mergeCell ref="C48:C57"/>
    <mergeCell ref="H32:I32"/>
    <mergeCell ref="J32:K32"/>
    <mergeCell ref="C34:C43"/>
    <mergeCell ref="B32:C33"/>
    <mergeCell ref="L74:L75"/>
    <mergeCell ref="A74:A85"/>
    <mergeCell ref="H74:I74"/>
    <mergeCell ref="J74:K74"/>
    <mergeCell ref="C76:C85"/>
    <mergeCell ref="B74:C75"/>
    <mergeCell ref="L60:L61"/>
    <mergeCell ref="A60:A71"/>
    <mergeCell ref="H60:I60"/>
    <mergeCell ref="J60:K60"/>
    <mergeCell ref="C62:C71"/>
    <mergeCell ref="B46:C47"/>
    <mergeCell ref="B60:C61"/>
    <mergeCell ref="L46:L47"/>
    <mergeCell ref="A46:A57"/>
    <mergeCell ref="H46:I46"/>
    <mergeCell ref="A73:D73"/>
    <mergeCell ref="A59:D59"/>
    <mergeCell ref="A2:F2"/>
    <mergeCell ref="A45:D45"/>
    <mergeCell ref="A31:D31"/>
    <mergeCell ref="A17:D17"/>
    <mergeCell ref="A3:D3"/>
    <mergeCell ref="C6:C15"/>
    <mergeCell ref="A4:A15"/>
    <mergeCell ref="A32:A43"/>
    <mergeCell ref="A88:A99"/>
    <mergeCell ref="B88:C89"/>
    <mergeCell ref="H88:I88"/>
    <mergeCell ref="J88:K88"/>
    <mergeCell ref="L88:L89"/>
    <mergeCell ref="C90:C99"/>
    <mergeCell ref="C118:C127"/>
    <mergeCell ref="A115:D115"/>
    <mergeCell ref="A102:A113"/>
    <mergeCell ref="B102:C103"/>
    <mergeCell ref="H102:I102"/>
    <mergeCell ref="J102:K102"/>
    <mergeCell ref="A87:D87"/>
    <mergeCell ref="L32:L33"/>
    <mergeCell ref="A129:D129"/>
    <mergeCell ref="L102:L103"/>
    <mergeCell ref="C104:C113"/>
    <mergeCell ref="A116:A127"/>
    <mergeCell ref="B116:C117"/>
    <mergeCell ref="H116:I116"/>
    <mergeCell ref="J116:K116"/>
    <mergeCell ref="L116:L117"/>
    <mergeCell ref="H144:I144"/>
    <mergeCell ref="J144:K144"/>
    <mergeCell ref="L144:L145"/>
    <mergeCell ref="C146:C155"/>
    <mergeCell ref="A143:D143"/>
    <mergeCell ref="A130:A141"/>
    <mergeCell ref="B130:C131"/>
    <mergeCell ref="H130:I130"/>
    <mergeCell ref="J130:K130"/>
    <mergeCell ref="M144:M145"/>
    <mergeCell ref="M74:M75"/>
    <mergeCell ref="M88:M89"/>
    <mergeCell ref="M102:M103"/>
    <mergeCell ref="M116:M117"/>
    <mergeCell ref="A101:D101"/>
    <mergeCell ref="L130:L131"/>
    <mergeCell ref="C132:C141"/>
    <mergeCell ref="A144:A155"/>
    <mergeCell ref="B144:C145"/>
    <mergeCell ref="M4:M5"/>
    <mergeCell ref="M18:M19"/>
    <mergeCell ref="M32:M33"/>
    <mergeCell ref="M46:M47"/>
    <mergeCell ref="M60:M61"/>
    <mergeCell ref="M130:M131"/>
  </mergeCells>
  <conditionalFormatting sqref="H3">
    <cfRule type="iconSet" priority="17" dxfId="0">
      <iconSet iconSet="3TrafficLights1" reverse="1">
        <cfvo type="percent" val="0"/>
        <cfvo type="num" val="10"/>
        <cfvo type="num" val="20"/>
      </iconSet>
    </cfRule>
  </conditionalFormatting>
  <conditionalFormatting sqref="H31">
    <cfRule type="iconSet" priority="15" dxfId="0">
      <iconSet iconSet="3TrafficLights1" reverse="1">
        <cfvo type="percent" val="0"/>
        <cfvo type="num" val="10"/>
        <cfvo type="num" val="20"/>
      </iconSet>
    </cfRule>
  </conditionalFormatting>
  <conditionalFormatting sqref="H45">
    <cfRule type="iconSet" priority="14" dxfId="0">
      <iconSet iconSet="3TrafficLights1" reverse="1">
        <cfvo type="percent" val="0"/>
        <cfvo type="num" val="10"/>
        <cfvo type="num" val="20"/>
      </iconSet>
    </cfRule>
  </conditionalFormatting>
  <conditionalFormatting sqref="H59">
    <cfRule type="iconSet" priority="13" dxfId="0">
      <iconSet iconSet="3TrafficLights1" reverse="1">
        <cfvo type="percent" val="0"/>
        <cfvo type="num" val="10"/>
        <cfvo type="num" val="20"/>
      </iconSet>
    </cfRule>
  </conditionalFormatting>
  <conditionalFormatting sqref="H73">
    <cfRule type="iconSet" priority="12" dxfId="0">
      <iconSet iconSet="3TrafficLights1" reverse="1">
        <cfvo type="percent" val="0"/>
        <cfvo type="num" val="10"/>
        <cfvo type="num" val="20"/>
      </iconSet>
    </cfRule>
  </conditionalFormatting>
  <conditionalFormatting sqref="H17">
    <cfRule type="iconSet" priority="7" dxfId="0">
      <iconSet iconSet="3TrafficLights1" reverse="1">
        <cfvo type="percent" val="0"/>
        <cfvo type="num" val="10"/>
        <cfvo type="num" val="20"/>
      </iconSet>
    </cfRule>
  </conditionalFormatting>
  <conditionalFormatting sqref="H87">
    <cfRule type="iconSet" priority="5" dxfId="0">
      <iconSet iconSet="3TrafficLights1" reverse="1">
        <cfvo type="percent" val="0"/>
        <cfvo type="num" val="10"/>
        <cfvo type="num" val="20"/>
      </iconSet>
    </cfRule>
  </conditionalFormatting>
  <conditionalFormatting sqref="H101">
    <cfRule type="iconSet" priority="4" dxfId="0">
      <iconSet iconSet="3TrafficLights1" reverse="1">
        <cfvo type="percent" val="0"/>
        <cfvo type="num" val="10"/>
        <cfvo type="num" val="20"/>
      </iconSet>
    </cfRule>
  </conditionalFormatting>
  <conditionalFormatting sqref="H115">
    <cfRule type="iconSet" priority="3" dxfId="0">
      <iconSet iconSet="3TrafficLights1" reverse="1">
        <cfvo type="percent" val="0"/>
        <cfvo type="num" val="10"/>
        <cfvo type="num" val="20"/>
      </iconSet>
    </cfRule>
  </conditionalFormatting>
  <conditionalFormatting sqref="H129">
    <cfRule type="iconSet" priority="2" dxfId="0">
      <iconSet iconSet="3TrafficLights1" reverse="1">
        <cfvo type="percent" val="0"/>
        <cfvo type="num" val="10"/>
        <cfvo type="num" val="20"/>
      </iconSet>
    </cfRule>
  </conditionalFormatting>
  <conditionalFormatting sqref="H143">
    <cfRule type="iconSet" priority="1" dxfId="0">
      <iconSet iconSet="3TrafficLights1" reverse="1">
        <cfvo type="percent" val="0"/>
        <cfvo type="num" val="10"/>
        <cfvo type="num" val="20"/>
      </iconSet>
    </cfRule>
  </conditionalFormatting>
  <dataValidations count="3">
    <dataValidation type="list" showInputMessage="1" showErrorMessage="1" sqref="E6 E8 E146:E151 E132:E137 E118:E123 E104:E109 E90:E95 E76:E81 E62:E67 E48:E53 E34:E39 E20:E25 E10:E11">
      <formula1>$A$74:$A$84</formula1>
    </dataValidation>
    <dataValidation type="list" allowBlank="1" showInputMessage="1" showErrorMessage="1" sqref="F77">
      <formula1>$D$2:$D$8</formula1>
    </dataValidation>
    <dataValidation type="list" showInputMessage="1" showErrorMessage="1" sqref="F9:F11">
      <formula1>$A$83:$A$86</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5" r:id="rId1"/>
  <rowBreaks count="3" manualBreakCount="3">
    <brk id="44" max="255" man="1"/>
    <brk id="100" max="255" man="1"/>
    <brk id="128" max="255"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N33"/>
  <sheetViews>
    <sheetView zoomScale="70" zoomScaleNormal="70" zoomScalePageLayoutView="90" workbookViewId="0" topLeftCell="A1">
      <pane ySplit="2" topLeftCell="A3" activePane="bottomLeft" state="frozen"/>
      <selection pane="topLeft" activeCell="D34" sqref="D34"/>
      <selection pane="bottomLeft" activeCell="A1" sqref="A1"/>
    </sheetView>
  </sheetViews>
  <sheetFormatPr defaultColWidth="10.8515625" defaultRowHeight="12.75" outlineLevelRow="1"/>
  <cols>
    <col min="1" max="1" width="12.421875" style="3" customWidth="1"/>
    <col min="2" max="2" width="9.8515625" style="3" customWidth="1"/>
    <col min="3" max="3" width="12.00390625" style="3" customWidth="1"/>
    <col min="4" max="5" width="28.421875" style="3" customWidth="1"/>
    <col min="6" max="6" width="40.7109375" style="3" customWidth="1"/>
    <col min="7" max="7" width="34.8515625" style="3" customWidth="1"/>
    <col min="8" max="8" width="31.00390625" style="149" customWidth="1"/>
    <col min="9" max="9" width="27.7109375" style="3" customWidth="1"/>
    <col min="10" max="11" width="20.7109375" style="3" customWidth="1"/>
    <col min="12" max="12" width="18.140625" style="3" customWidth="1"/>
    <col min="13" max="13" width="13.7109375" style="35" customWidth="1"/>
    <col min="14" max="16384" width="10.8515625" style="3" customWidth="1"/>
  </cols>
  <sheetData>
    <row r="1" spans="1:14" s="35" customFormat="1" ht="18" customHeight="1">
      <c r="A1" s="20" t="s">
        <v>121</v>
      </c>
      <c r="B1" s="20"/>
      <c r="C1" s="20"/>
      <c r="D1" s="20"/>
      <c r="E1" s="20"/>
      <c r="F1" s="20"/>
      <c r="G1" s="31"/>
      <c r="H1" s="157"/>
      <c r="I1" s="31"/>
      <c r="J1" s="31"/>
      <c r="K1" s="31"/>
      <c r="L1" s="31"/>
      <c r="M1" s="31"/>
      <c r="N1" s="31"/>
    </row>
    <row r="2" spans="1:14" s="37" customFormat="1" ht="46.5" customHeight="1">
      <c r="A2" s="466" t="str">
        <f>'Aree di rischio per processi'!A38</f>
        <v>D) Provvedimenti ampliativi della sfera giuridica dei destinatari con effetto economico diretto ed immediato per il destinatario</v>
      </c>
      <c r="B2" s="466"/>
      <c r="C2" s="466"/>
      <c r="D2" s="466"/>
      <c r="E2" s="466"/>
      <c r="F2" s="466"/>
      <c r="G2" s="36" t="s">
        <v>125</v>
      </c>
      <c r="H2" s="158"/>
      <c r="I2" s="32"/>
      <c r="J2" s="32"/>
      <c r="K2" s="32"/>
      <c r="L2" s="32"/>
      <c r="M2" s="32"/>
      <c r="N2" s="31"/>
    </row>
    <row r="3" spans="1:14" ht="44.25" customHeight="1">
      <c r="A3" s="422" t="str">
        <f>'Aree di rischio per processi'!A40</f>
        <v>D.01 Erogazione di incentivi, sovvenzioni e contributi finanziari a privati</v>
      </c>
      <c r="B3" s="423"/>
      <c r="C3" s="423"/>
      <c r="D3" s="423"/>
      <c r="E3" s="141"/>
      <c r="F3" s="38"/>
      <c r="G3" s="39" t="str">
        <f>IF(B6=0,"--",IF(C6&lt;10,"Basso",IF(C6&lt;18,"Medio",IF(C6&lt;25.1,"Alto",""))))</f>
        <v>Basso</v>
      </c>
      <c r="H3" s="155">
        <f>C6</f>
        <v>4</v>
      </c>
      <c r="I3" s="26"/>
      <c r="J3" s="26"/>
      <c r="K3" s="26"/>
      <c r="L3" s="26"/>
      <c r="M3" s="26"/>
      <c r="N3" s="31"/>
    </row>
    <row r="4" spans="1:14" ht="63.75" customHeight="1" outlineLevel="1">
      <c r="A4" s="424" t="str">
        <f>A3</f>
        <v>D.01 Erogazione di incentivi, sovvenzioni e contributi finanziari a privati</v>
      </c>
      <c r="B4" s="426" t="s">
        <v>120</v>
      </c>
      <c r="C4" s="427"/>
      <c r="D4" s="135" t="s">
        <v>257</v>
      </c>
      <c r="E4" s="11" t="s">
        <v>238</v>
      </c>
      <c r="F4" s="135" t="s">
        <v>237</v>
      </c>
      <c r="G4" s="154" t="s">
        <v>0</v>
      </c>
      <c r="H4" s="416" t="s">
        <v>536</v>
      </c>
      <c r="I4" s="430"/>
      <c r="J4" s="431" t="s">
        <v>544</v>
      </c>
      <c r="K4" s="430"/>
      <c r="L4" s="462" t="s">
        <v>599</v>
      </c>
      <c r="M4" s="430" t="s">
        <v>604</v>
      </c>
      <c r="N4" s="31"/>
    </row>
    <row r="5" spans="1:14" ht="19.5" customHeight="1" outlineLevel="1">
      <c r="A5" s="425"/>
      <c r="B5" s="428"/>
      <c r="C5" s="429"/>
      <c r="D5" s="24"/>
      <c r="E5" s="24"/>
      <c r="F5" s="24"/>
      <c r="G5" s="24"/>
      <c r="H5" s="156" t="s">
        <v>2</v>
      </c>
      <c r="I5" s="33" t="s">
        <v>3</v>
      </c>
      <c r="J5" s="33" t="s">
        <v>2</v>
      </c>
      <c r="K5" s="33" t="s">
        <v>3</v>
      </c>
      <c r="L5" s="416"/>
      <c r="M5" s="430"/>
      <c r="N5" s="31"/>
    </row>
    <row r="6" spans="1:14" ht="51" outlineLevel="1">
      <c r="A6" s="425"/>
      <c r="B6" s="150" t="s">
        <v>129</v>
      </c>
      <c r="C6" s="467">
        <f>B7*B10</f>
        <v>4</v>
      </c>
      <c r="D6" s="40"/>
      <c r="E6" s="40" t="str">
        <f>'Catalogo rischi'!A115</f>
        <v>RD.20 individuazione di priorità non coerenti con i documenti di programmmazione dell'ente</v>
      </c>
      <c r="F6" s="40" t="str">
        <f>VLOOKUP(E6,'Catalogo rischi'!$A$96:$B$119,2,FALSE)</f>
        <v>CR.3 Conflitto di interessi</v>
      </c>
      <c r="G6" s="40" t="s">
        <v>118</v>
      </c>
      <c r="H6" s="132" t="s">
        <v>356</v>
      </c>
      <c r="I6" s="10"/>
      <c r="J6" s="3" t="s">
        <v>333</v>
      </c>
      <c r="K6" s="40" t="s">
        <v>220</v>
      </c>
      <c r="L6" s="132" t="s">
        <v>600</v>
      </c>
      <c r="M6" s="1" t="s">
        <v>602</v>
      </c>
      <c r="N6" s="31"/>
    </row>
    <row r="7" spans="1:14" ht="57.75" customHeight="1" outlineLevel="1">
      <c r="A7" s="425"/>
      <c r="B7" s="151">
        <f>SUM(D!B6:B58)/7</f>
        <v>2</v>
      </c>
      <c r="C7" s="468"/>
      <c r="D7" s="40"/>
      <c r="E7" s="40" t="str">
        <f>'Catalogo rischi'!A111</f>
        <v>RD.16 formulazione di criteri di valutazione non adeguatamente e chiaramente definiti</v>
      </c>
      <c r="F7" s="40" t="str">
        <f>VLOOKUP(E7,'Catalogo rischi'!$A$96:$B$119,2,FALSE)</f>
        <v>CR.2 Assenza di adeguati livelli di trasparenza</v>
      </c>
      <c r="G7" s="40" t="s">
        <v>118</v>
      </c>
      <c r="H7" s="132" t="s">
        <v>357</v>
      </c>
      <c r="I7" s="40"/>
      <c r="J7" s="40" t="s">
        <v>333</v>
      </c>
      <c r="K7" s="40" t="s">
        <v>220</v>
      </c>
      <c r="L7" s="132" t="s">
        <v>600</v>
      </c>
      <c r="M7" s="1" t="s">
        <v>602</v>
      </c>
      <c r="N7" s="31"/>
    </row>
    <row r="8" spans="1:14" ht="107.25" customHeight="1" outlineLevel="1">
      <c r="A8" s="425"/>
      <c r="B8" s="153"/>
      <c r="C8" s="468"/>
      <c r="D8" s="40"/>
      <c r="E8" s="40" t="str">
        <f>'Catalogo rischi'!A107</f>
        <v>RD.12 diffusione di informazioni relative al bando prima della pubblicazione</v>
      </c>
      <c r="F8" s="40" t="str">
        <f>VLOOKUP(E8,'Catalogo rischi'!$A$96:$B$119,2,FALSE)</f>
        <v>CR.1 Pilotamento delle procedure</v>
      </c>
      <c r="G8" s="40" t="s">
        <v>118</v>
      </c>
      <c r="H8" s="132" t="s">
        <v>376</v>
      </c>
      <c r="I8" s="10"/>
      <c r="J8" s="40" t="s">
        <v>333</v>
      </c>
      <c r="K8" s="40" t="s">
        <v>220</v>
      </c>
      <c r="L8" s="132" t="s">
        <v>600</v>
      </c>
      <c r="M8" s="1" t="s">
        <v>602</v>
      </c>
      <c r="N8" s="31"/>
    </row>
    <row r="9" spans="1:14" ht="18" customHeight="1" outlineLevel="1">
      <c r="A9" s="425"/>
      <c r="B9" s="153" t="s">
        <v>96</v>
      </c>
      <c r="C9" s="468"/>
      <c r="D9" s="453"/>
      <c r="E9" s="453" t="str">
        <f>'Catalogo rischi'!A104</f>
        <v>RD.09 assenza della necessaria indipendenza del decisore in situazioni, anche solo apparenti, di conflitto di interesse</v>
      </c>
      <c r="F9" s="453" t="s">
        <v>232</v>
      </c>
      <c r="G9" s="453" t="s">
        <v>118</v>
      </c>
      <c r="H9" s="456" t="s">
        <v>341</v>
      </c>
      <c r="I9" s="453" t="s">
        <v>363</v>
      </c>
      <c r="J9" s="453" t="s">
        <v>333</v>
      </c>
      <c r="K9" s="453" t="s">
        <v>220</v>
      </c>
      <c r="L9" s="459" t="s">
        <v>600</v>
      </c>
      <c r="M9" s="1" t="s">
        <v>602</v>
      </c>
      <c r="N9" s="31"/>
    </row>
    <row r="10" spans="1:14" ht="104.25" customHeight="1" outlineLevel="1">
      <c r="A10" s="425"/>
      <c r="B10" s="152">
        <f>SUM(D!E6:E26)/3</f>
        <v>2</v>
      </c>
      <c r="C10" s="468"/>
      <c r="D10" s="455"/>
      <c r="E10" s="455"/>
      <c r="F10" s="455"/>
      <c r="G10" s="455"/>
      <c r="H10" s="458"/>
      <c r="I10" s="455"/>
      <c r="J10" s="455"/>
      <c r="K10" s="455"/>
      <c r="L10" s="461"/>
      <c r="M10" s="1" t="s">
        <v>602</v>
      </c>
      <c r="N10" s="31"/>
    </row>
    <row r="11" spans="1:14" ht="51.75" customHeight="1" outlineLevel="1">
      <c r="A11" s="425"/>
      <c r="B11" s="63"/>
      <c r="C11" s="468"/>
      <c r="D11" s="40"/>
      <c r="E11" s="40" t="str">
        <f>'Catalogo rischi'!A113</f>
        <v>RD.18 inadeguata pubblicità degli esiti della valutazione</v>
      </c>
      <c r="F11" s="40" t="str">
        <f>VLOOKUP(E11,'Catalogo rischi'!$A$96:$B$119,2,FALSE)</f>
        <v>CR.3 Conflitto di interessi</v>
      </c>
      <c r="G11" s="40" t="s">
        <v>118</v>
      </c>
      <c r="H11" s="132" t="str">
        <f>Misure!A9</f>
        <v>MO1 - trasparenza</v>
      </c>
      <c r="I11" s="40"/>
      <c r="J11" s="40" t="s">
        <v>333</v>
      </c>
      <c r="K11" s="40" t="s">
        <v>220</v>
      </c>
      <c r="L11" s="132" t="s">
        <v>600</v>
      </c>
      <c r="M11" s="1" t="s">
        <v>602</v>
      </c>
      <c r="N11" s="31"/>
    </row>
    <row r="12" spans="1:14" ht="18" customHeight="1" outlineLevel="1">
      <c r="A12" s="425"/>
      <c r="B12" s="63"/>
      <c r="C12" s="468"/>
      <c r="D12" s="453"/>
      <c r="E12" s="453" t="s">
        <v>439</v>
      </c>
      <c r="F12" s="453" t="s">
        <v>236</v>
      </c>
      <c r="G12" s="453" t="s">
        <v>118</v>
      </c>
      <c r="H12" s="456" t="str">
        <f>Misure!A19</f>
        <v>MO11 - formazione del personale</v>
      </c>
      <c r="I12" s="453"/>
      <c r="J12" s="453" t="s">
        <v>333</v>
      </c>
      <c r="K12" s="453" t="s">
        <v>220</v>
      </c>
      <c r="L12" s="459" t="s">
        <v>600</v>
      </c>
      <c r="M12" s="463" t="s">
        <v>602</v>
      </c>
      <c r="N12" s="31"/>
    </row>
    <row r="13" spans="1:14" ht="18" customHeight="1" outlineLevel="1">
      <c r="A13" s="425"/>
      <c r="B13" s="167"/>
      <c r="C13" s="468"/>
      <c r="D13" s="454"/>
      <c r="E13" s="454"/>
      <c r="F13" s="454"/>
      <c r="G13" s="454"/>
      <c r="H13" s="457"/>
      <c r="I13" s="454"/>
      <c r="J13" s="454"/>
      <c r="K13" s="454"/>
      <c r="L13" s="460"/>
      <c r="M13" s="464"/>
      <c r="N13" s="31"/>
    </row>
    <row r="14" spans="1:14" ht="18" customHeight="1" outlineLevel="1">
      <c r="A14" s="425"/>
      <c r="B14" s="63"/>
      <c r="C14" s="468"/>
      <c r="D14" s="454"/>
      <c r="E14" s="454"/>
      <c r="F14" s="454"/>
      <c r="G14" s="454"/>
      <c r="H14" s="457"/>
      <c r="I14" s="454"/>
      <c r="J14" s="454"/>
      <c r="K14" s="454"/>
      <c r="L14" s="460"/>
      <c r="M14" s="464"/>
      <c r="N14" s="31"/>
    </row>
    <row r="15" spans="1:14" ht="18" customHeight="1" outlineLevel="1">
      <c r="A15" s="470"/>
      <c r="B15" s="64"/>
      <c r="C15" s="469"/>
      <c r="D15" s="455"/>
      <c r="E15" s="455"/>
      <c r="F15" s="455"/>
      <c r="G15" s="455"/>
      <c r="H15" s="458"/>
      <c r="I15" s="455"/>
      <c r="J15" s="455"/>
      <c r="K15" s="455"/>
      <c r="L15" s="461"/>
      <c r="M15" s="465"/>
      <c r="N15" s="31"/>
    </row>
    <row r="16" spans="1:14" ht="20.25">
      <c r="A16" s="26"/>
      <c r="B16" s="26"/>
      <c r="C16" s="26"/>
      <c r="D16" s="26"/>
      <c r="E16" s="26"/>
      <c r="F16" s="26"/>
      <c r="G16" s="26"/>
      <c r="H16" s="159"/>
      <c r="I16" s="26"/>
      <c r="J16" s="26"/>
      <c r="K16" s="26"/>
      <c r="L16" s="26"/>
      <c r="M16" s="26"/>
      <c r="N16" s="31"/>
    </row>
    <row r="17" spans="1:14" ht="72.75" customHeight="1">
      <c r="A17" s="422" t="str">
        <f>'Aree di rischio per processi'!A41</f>
        <v>D.02 Concessione di contributi per effetto di specifici protocolli d'intesa o convenzioni sottoscritti con enti pubblici o con organismi, enti e società a prevalente capitale pubblico</v>
      </c>
      <c r="B17" s="423"/>
      <c r="C17" s="423"/>
      <c r="D17" s="423"/>
      <c r="E17" s="141"/>
      <c r="F17" s="38"/>
      <c r="G17" s="39" t="str">
        <f>IF(B20=0,"--",IF(C20&lt;10,"Basso",IF(C20&lt;18,"Medio",IF(C20&lt;25.1,"Alto",""))))</f>
        <v>Basso</v>
      </c>
      <c r="H17" s="155">
        <f>C20</f>
        <v>6</v>
      </c>
      <c r="I17" s="26"/>
      <c r="J17" s="26"/>
      <c r="K17" s="26"/>
      <c r="L17" s="26"/>
      <c r="M17" s="26"/>
      <c r="N17" s="31"/>
    </row>
    <row r="18" spans="1:14" ht="51" customHeight="1" outlineLevel="1">
      <c r="A18" s="424" t="str">
        <f>A17</f>
        <v>D.02 Concessione di contributi per effetto di specifici protocolli d'intesa o convenzioni sottoscritti con enti pubblici o con organismi, enti e società a prevalente capitale pubblico</v>
      </c>
      <c r="B18" s="426" t="s">
        <v>120</v>
      </c>
      <c r="C18" s="427"/>
      <c r="D18" s="135" t="s">
        <v>257</v>
      </c>
      <c r="E18" s="11" t="s">
        <v>238</v>
      </c>
      <c r="F18" s="135" t="s">
        <v>237</v>
      </c>
      <c r="G18" s="154" t="s">
        <v>0</v>
      </c>
      <c r="H18" s="416" t="s">
        <v>536</v>
      </c>
      <c r="I18" s="430"/>
      <c r="J18" s="431" t="s">
        <v>537</v>
      </c>
      <c r="K18" s="430"/>
      <c r="L18" s="462" t="s">
        <v>599</v>
      </c>
      <c r="M18" s="430" t="s">
        <v>612</v>
      </c>
      <c r="N18" s="31"/>
    </row>
    <row r="19" spans="1:14" ht="19.5" customHeight="1" outlineLevel="1">
      <c r="A19" s="425"/>
      <c r="B19" s="428"/>
      <c r="C19" s="429"/>
      <c r="D19" s="24"/>
      <c r="E19" s="24"/>
      <c r="F19" s="24"/>
      <c r="G19" s="24"/>
      <c r="H19" s="156" t="s">
        <v>2</v>
      </c>
      <c r="I19" s="33" t="s">
        <v>3</v>
      </c>
      <c r="J19" s="33" t="s">
        <v>2</v>
      </c>
      <c r="K19" s="33" t="s">
        <v>3</v>
      </c>
      <c r="L19" s="416"/>
      <c r="M19" s="430"/>
      <c r="N19" s="31"/>
    </row>
    <row r="20" spans="1:14" ht="51" outlineLevel="1">
      <c r="A20" s="425"/>
      <c r="B20" s="150" t="s">
        <v>129</v>
      </c>
      <c r="C20" s="467">
        <f>B21*B24</f>
        <v>6</v>
      </c>
      <c r="D20" s="40"/>
      <c r="E20" s="40" t="s">
        <v>379</v>
      </c>
      <c r="F20" s="40" t="str">
        <f>VLOOKUP(E20,'Catalogo rischi'!$A$96:$B$119,2,FALSE)</f>
        <v>CR.3 Conflitto di interessi</v>
      </c>
      <c r="G20" s="40" t="s">
        <v>118</v>
      </c>
      <c r="H20" s="146" t="s">
        <v>356</v>
      </c>
      <c r="J20" s="40" t="s">
        <v>333</v>
      </c>
      <c r="K20" s="40" t="s">
        <v>220</v>
      </c>
      <c r="L20" s="40" t="s">
        <v>600</v>
      </c>
      <c r="M20" s="1" t="s">
        <v>602</v>
      </c>
      <c r="N20" s="31"/>
    </row>
    <row r="21" spans="1:14" ht="58.5" customHeight="1" outlineLevel="1">
      <c r="A21" s="425"/>
      <c r="B21" s="151">
        <f>SUM(D!B65:B118)/7</f>
        <v>2</v>
      </c>
      <c r="C21" s="468"/>
      <c r="D21" s="40"/>
      <c r="E21" s="40" t="s">
        <v>439</v>
      </c>
      <c r="F21" s="40" t="str">
        <f>VLOOKUP(E21,'Catalogo rischi'!$A$96:$B$119,2,FALSE)</f>
        <v>CR.5 Elusione delle procedure di svolgimento dell'attività e di controllo</v>
      </c>
      <c r="G21" s="40" t="s">
        <v>118</v>
      </c>
      <c r="H21" s="132" t="s">
        <v>350</v>
      </c>
      <c r="I21" s="40"/>
      <c r="J21" s="40" t="s">
        <v>333</v>
      </c>
      <c r="K21" s="40" t="s">
        <v>220</v>
      </c>
      <c r="L21" s="40" t="s">
        <v>600</v>
      </c>
      <c r="M21" s="1" t="s">
        <v>602</v>
      </c>
      <c r="N21" s="31"/>
    </row>
    <row r="22" spans="1:14" ht="18" customHeight="1" outlineLevel="1">
      <c r="A22" s="425"/>
      <c r="B22" s="153"/>
      <c r="C22" s="468"/>
      <c r="D22" s="453"/>
      <c r="E22" s="453" t="str">
        <f>'Catalogo rischi'!A96</f>
        <v>RD.01 motivazione incongrua del provvedimento</v>
      </c>
      <c r="F22" s="453" t="str">
        <f>VLOOKUP(E22,'Catalogo rischi'!$A$96:$B$119,2,FALSE)</f>
        <v>CR.6 Uso improprio o distorto della discrezionalità</v>
      </c>
      <c r="G22" s="453" t="s">
        <v>118</v>
      </c>
      <c r="H22" s="456" t="str">
        <f>Misure!A19</f>
        <v>MO11 - formazione del personale</v>
      </c>
      <c r="I22" s="453"/>
      <c r="J22" s="453" t="s">
        <v>333</v>
      </c>
      <c r="K22" s="453" t="s">
        <v>220</v>
      </c>
      <c r="L22" s="463" t="s">
        <v>600</v>
      </c>
      <c r="M22" s="453"/>
      <c r="N22" s="31"/>
    </row>
    <row r="23" spans="1:14" ht="18" customHeight="1" outlineLevel="1">
      <c r="A23" s="425"/>
      <c r="B23" s="153" t="s">
        <v>96</v>
      </c>
      <c r="C23" s="468"/>
      <c r="D23" s="455"/>
      <c r="E23" s="455"/>
      <c r="F23" s="455"/>
      <c r="G23" s="455"/>
      <c r="H23" s="458"/>
      <c r="I23" s="455"/>
      <c r="J23" s="455"/>
      <c r="K23" s="455"/>
      <c r="L23" s="465"/>
      <c r="M23" s="455"/>
      <c r="N23" s="31"/>
    </row>
    <row r="24" spans="1:14" ht="18" customHeight="1" outlineLevel="1">
      <c r="A24" s="425"/>
      <c r="B24" s="152">
        <f>SUM(D!E65:E85)/3</f>
        <v>3</v>
      </c>
      <c r="C24" s="468"/>
      <c r="D24" s="456"/>
      <c r="E24" s="453" t="str">
        <f>'Catalogo rischi'!A111</f>
        <v>RD.16 formulazione di criteri di valutazione non adeguatamente e chiaramente definiti</v>
      </c>
      <c r="F24" s="453" t="str">
        <f>VLOOKUP(E24,'Catalogo rischi'!$A$96:$B$119,2,FALSE)</f>
        <v>CR.2 Assenza di adeguati livelli di trasparenza</v>
      </c>
      <c r="G24" s="453" t="s">
        <v>118</v>
      </c>
      <c r="H24" s="456" t="s">
        <v>357</v>
      </c>
      <c r="I24" s="453"/>
      <c r="J24" s="453" t="s">
        <v>333</v>
      </c>
      <c r="K24" s="453" t="s">
        <v>220</v>
      </c>
      <c r="L24" s="463" t="s">
        <v>600</v>
      </c>
      <c r="M24" s="463" t="s">
        <v>602</v>
      </c>
      <c r="N24" s="31"/>
    </row>
    <row r="25" spans="1:14" ht="51.75" customHeight="1" outlineLevel="1">
      <c r="A25" s="425"/>
      <c r="B25" s="63"/>
      <c r="C25" s="468"/>
      <c r="D25" s="455"/>
      <c r="E25" s="455"/>
      <c r="F25" s="455"/>
      <c r="G25" s="455"/>
      <c r="H25" s="458"/>
      <c r="I25" s="455"/>
      <c r="J25" s="455"/>
      <c r="K25" s="455"/>
      <c r="L25" s="465"/>
      <c r="M25" s="465"/>
      <c r="N25" s="31"/>
    </row>
    <row r="26" spans="1:14" ht="69" customHeight="1" outlineLevel="1">
      <c r="A26" s="425"/>
      <c r="B26" s="63"/>
      <c r="C26" s="468"/>
      <c r="D26" s="132"/>
      <c r="E26" s="40" t="str">
        <f>'Catalogo rischi'!A112</f>
        <v>RD.17 brevità strumentale del periodo di pubblicazione del bando</v>
      </c>
      <c r="F26" s="40" t="str">
        <f>VLOOKUP(E26,'Catalogo rischi'!$A$96:$B$119,2,FALSE)</f>
        <v>CR.2 Assenza di adeguati livelli di trasparenza</v>
      </c>
      <c r="G26" s="40" t="s">
        <v>118</v>
      </c>
      <c r="H26" s="132" t="s">
        <v>357</v>
      </c>
      <c r="I26" s="40"/>
      <c r="J26" s="40" t="s">
        <v>333</v>
      </c>
      <c r="K26" s="40" t="s">
        <v>220</v>
      </c>
      <c r="L26" s="40" t="s">
        <v>600</v>
      </c>
      <c r="M26" s="1" t="s">
        <v>602</v>
      </c>
      <c r="N26" s="31"/>
    </row>
    <row r="27" spans="1:14" ht="18" customHeight="1" outlineLevel="1">
      <c r="A27" s="425"/>
      <c r="B27" s="167"/>
      <c r="C27" s="468"/>
      <c r="D27" s="456"/>
      <c r="E27" s="453" t="str">
        <f>'Catalogo rischi'!A104</f>
        <v>RD.09 assenza della necessaria indipendenza del decisore in situazioni, anche solo apparenti, di conflitto di interesse</v>
      </c>
      <c r="F27" s="453" t="str">
        <f>VLOOKUP(E27,'Catalogo rischi'!$A$96:$B$119,2,FALSE)</f>
        <v>CR.3 Conflitto di interessi</v>
      </c>
      <c r="G27" s="453" t="s">
        <v>118</v>
      </c>
      <c r="H27" s="456" t="s">
        <v>341</v>
      </c>
      <c r="I27" s="453" t="s">
        <v>363</v>
      </c>
      <c r="J27" s="453" t="s">
        <v>333</v>
      </c>
      <c r="K27" s="453" t="s">
        <v>220</v>
      </c>
      <c r="L27" s="463" t="s">
        <v>600</v>
      </c>
      <c r="M27" s="463" t="s">
        <v>602</v>
      </c>
      <c r="N27" s="31"/>
    </row>
    <row r="28" spans="1:14" ht="104.25" customHeight="1" outlineLevel="1">
      <c r="A28" s="425"/>
      <c r="B28" s="63"/>
      <c r="C28" s="468"/>
      <c r="D28" s="455"/>
      <c r="E28" s="455"/>
      <c r="F28" s="455"/>
      <c r="G28" s="455"/>
      <c r="H28" s="458"/>
      <c r="I28" s="455"/>
      <c r="J28" s="455"/>
      <c r="K28" s="455"/>
      <c r="L28" s="465"/>
      <c r="M28" s="465"/>
      <c r="N28" s="31"/>
    </row>
    <row r="29" spans="1:14" ht="88.5" customHeight="1" outlineLevel="1">
      <c r="A29" s="425"/>
      <c r="B29" s="63"/>
      <c r="C29" s="468"/>
      <c r="D29" s="40"/>
      <c r="E29" s="40" t="str">
        <f>'Catalogo rischi'!A113</f>
        <v>RD.18 inadeguata pubblicità degli esiti della valutazione</v>
      </c>
      <c r="F29" s="40" t="str">
        <f>VLOOKUP(E29,'Catalogo rischi'!$A$96:$B$119,2,FALSE)</f>
        <v>CR.3 Conflitto di interessi</v>
      </c>
      <c r="G29" s="40" t="s">
        <v>118</v>
      </c>
      <c r="H29" s="132" t="str">
        <f>Misure!A9</f>
        <v>MO1 - trasparenza</v>
      </c>
      <c r="I29" s="40"/>
      <c r="J29" s="40" t="s">
        <v>333</v>
      </c>
      <c r="K29" s="40" t="s">
        <v>220</v>
      </c>
      <c r="L29" s="40" t="s">
        <v>600</v>
      </c>
      <c r="M29" s="1" t="s">
        <v>602</v>
      </c>
      <c r="N29" s="31"/>
    </row>
    <row r="30" spans="1:14" ht="109.5" customHeight="1" outlineLevel="1">
      <c r="A30" s="470"/>
      <c r="B30" s="64"/>
      <c r="C30" s="469"/>
      <c r="D30" s="168"/>
      <c r="E30" s="40" t="str">
        <f>'Catalogo rischi'!A102</f>
        <v>RD.07 mancata o insufficiente verifica della completezza/coerenza della documentazione presentata</v>
      </c>
      <c r="F30" s="40" t="str">
        <f>VLOOKUP(E30,'Catalogo rischi'!$A$96:$B$119,2,FALSE)</f>
        <v>CR.5 Elusione delle procedure di svolgimento dell'attività e di controllo</v>
      </c>
      <c r="G30" s="40" t="s">
        <v>118</v>
      </c>
      <c r="H30" s="132" t="str">
        <f>Misure!A19</f>
        <v>MO11 - formazione del personale</v>
      </c>
      <c r="I30" s="40"/>
      <c r="J30" s="40" t="s">
        <v>333</v>
      </c>
      <c r="K30" s="40" t="s">
        <v>220</v>
      </c>
      <c r="L30" s="40" t="s">
        <v>600</v>
      </c>
      <c r="M30" s="1" t="s">
        <v>602</v>
      </c>
      <c r="N30" s="31"/>
    </row>
    <row r="31" spans="1:14" ht="20.25">
      <c r="A31" s="26"/>
      <c r="B31" s="26"/>
      <c r="C31" s="26"/>
      <c r="D31" s="26"/>
      <c r="E31" s="26"/>
      <c r="F31" s="26"/>
      <c r="G31" s="26"/>
      <c r="H31" s="159"/>
      <c r="I31" s="26"/>
      <c r="J31" s="26"/>
      <c r="K31" s="26"/>
      <c r="L31" s="26"/>
      <c r="M31" s="26"/>
      <c r="N31" s="31"/>
    </row>
    <row r="32" spans="1:14" ht="20.25">
      <c r="A32" s="26"/>
      <c r="B32" s="26"/>
      <c r="C32" s="26"/>
      <c r="D32" s="26"/>
      <c r="E32" s="26"/>
      <c r="F32" s="26"/>
      <c r="G32" s="26"/>
      <c r="H32" s="159"/>
      <c r="I32" s="26"/>
      <c r="J32" s="26"/>
      <c r="K32" s="26"/>
      <c r="L32" s="26"/>
      <c r="M32" s="26"/>
      <c r="N32" s="31"/>
    </row>
    <row r="33" ht="20.25">
      <c r="D33" s="169"/>
    </row>
  </sheetData>
  <sheetProtection/>
  <mergeCells count="66">
    <mergeCell ref="I27:I28"/>
    <mergeCell ref="J27:J28"/>
    <mergeCell ref="K27:K28"/>
    <mergeCell ref="L27:L28"/>
    <mergeCell ref="J24:J25"/>
    <mergeCell ref="K24:K25"/>
    <mergeCell ref="L24:L25"/>
    <mergeCell ref="K22:K23"/>
    <mergeCell ref="L22:L23"/>
    <mergeCell ref="M22:M23"/>
    <mergeCell ref="E27:E28"/>
    <mergeCell ref="G22:G23"/>
    <mergeCell ref="F27:F28"/>
    <mergeCell ref="G27:G28"/>
    <mergeCell ref="H24:H25"/>
    <mergeCell ref="M27:M28"/>
    <mergeCell ref="H27:H28"/>
    <mergeCell ref="E22:E23"/>
    <mergeCell ref="F22:F23"/>
    <mergeCell ref="C20:C30"/>
    <mergeCell ref="D27:D28"/>
    <mergeCell ref="H18:I18"/>
    <mergeCell ref="M24:M25"/>
    <mergeCell ref="H22:H23"/>
    <mergeCell ref="I22:I23"/>
    <mergeCell ref="J22:J23"/>
    <mergeCell ref="I24:I25"/>
    <mergeCell ref="D9:D10"/>
    <mergeCell ref="J18:K18"/>
    <mergeCell ref="A17:D17"/>
    <mergeCell ref="D12:D15"/>
    <mergeCell ref="D24:D25"/>
    <mergeCell ref="E24:E25"/>
    <mergeCell ref="F24:F25"/>
    <mergeCell ref="G24:G25"/>
    <mergeCell ref="A18:A30"/>
    <mergeCell ref="D22:D23"/>
    <mergeCell ref="B4:C5"/>
    <mergeCell ref="A3:D3"/>
    <mergeCell ref="I12:I15"/>
    <mergeCell ref="J12:J15"/>
    <mergeCell ref="K12:K15"/>
    <mergeCell ref="B18:C19"/>
    <mergeCell ref="J9:J10"/>
    <mergeCell ref="E9:E10"/>
    <mergeCell ref="F9:F10"/>
    <mergeCell ref="G9:G10"/>
    <mergeCell ref="M4:M5"/>
    <mergeCell ref="L18:L19"/>
    <mergeCell ref="M18:M19"/>
    <mergeCell ref="M12:M15"/>
    <mergeCell ref="L4:L5"/>
    <mergeCell ref="A2:F2"/>
    <mergeCell ref="C6:C15"/>
    <mergeCell ref="A4:A15"/>
    <mergeCell ref="J4:K4"/>
    <mergeCell ref="H4:I4"/>
    <mergeCell ref="E12:E15"/>
    <mergeCell ref="F12:F15"/>
    <mergeCell ref="G12:G15"/>
    <mergeCell ref="H12:H15"/>
    <mergeCell ref="L12:L15"/>
    <mergeCell ref="I9:I10"/>
    <mergeCell ref="K9:K10"/>
    <mergeCell ref="L9:L10"/>
    <mergeCell ref="H9:H10"/>
  </mergeCells>
  <conditionalFormatting sqref="H3">
    <cfRule type="iconSet" priority="11"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dataValidations count="1">
    <dataValidation type="list" showInputMessage="1" showErrorMessage="1" sqref="E20:E30">
      <formula1>$A$87:$A$111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N73"/>
  <sheetViews>
    <sheetView zoomScale="80" zoomScaleNormal="80" zoomScaleSheetLayoutView="70" zoomScalePageLayoutView="90" workbookViewId="0" topLeftCell="A1">
      <pane ySplit="2" topLeftCell="A3" activePane="bottomLeft" state="frozen"/>
      <selection pane="topLeft" activeCell="D34" sqref="D34"/>
      <selection pane="bottomLeft" activeCell="A1" sqref="A1"/>
    </sheetView>
  </sheetViews>
  <sheetFormatPr defaultColWidth="10.8515625" defaultRowHeight="12.75" outlineLevelRow="1"/>
  <cols>
    <col min="1" max="1" width="12.421875" style="266" customWidth="1"/>
    <col min="2" max="2" width="9.8515625" style="266" customWidth="1"/>
    <col min="3" max="3" width="12.00390625" style="266" customWidth="1"/>
    <col min="4" max="5" width="28.421875" style="266" customWidth="1"/>
    <col min="6" max="6" width="40.7109375" style="266" customWidth="1"/>
    <col min="7" max="7" width="34.8515625" style="266" customWidth="1"/>
    <col min="8" max="8" width="32.00390625" style="326" customWidth="1"/>
    <col min="9" max="12" width="20.7109375" style="266" customWidth="1"/>
    <col min="13" max="13" width="22.00390625" style="266" customWidth="1"/>
    <col min="14" max="14" width="3.28125" style="254" customWidth="1"/>
    <col min="15" max="16384" width="10.8515625" style="266" customWidth="1"/>
  </cols>
  <sheetData>
    <row r="1" spans="1:14" s="254" customFormat="1" ht="18" customHeight="1">
      <c r="A1" s="363" t="s">
        <v>269</v>
      </c>
      <c r="B1" s="250"/>
      <c r="C1" s="250"/>
      <c r="D1" s="250"/>
      <c r="E1" s="250"/>
      <c r="F1" s="250"/>
      <c r="G1" s="251"/>
      <c r="H1" s="364"/>
      <c r="I1" s="251"/>
      <c r="J1" s="251"/>
      <c r="K1" s="251"/>
      <c r="L1" s="251"/>
      <c r="M1" s="251"/>
      <c r="N1" s="251"/>
    </row>
    <row r="2" spans="1:14" s="261" customFormat="1" ht="36.75" customHeight="1">
      <c r="A2" s="471" t="str">
        <f>'Aree di rischio per processi'!A43</f>
        <v>E) Sorveglianza e controlli</v>
      </c>
      <c r="B2" s="471"/>
      <c r="C2" s="471"/>
      <c r="D2" s="471"/>
      <c r="E2" s="471"/>
      <c r="F2" s="471"/>
      <c r="G2" s="258" t="s">
        <v>125</v>
      </c>
      <c r="H2" s="365"/>
      <c r="I2" s="260"/>
      <c r="J2" s="260"/>
      <c r="K2" s="260"/>
      <c r="L2" s="260"/>
      <c r="M2" s="260"/>
      <c r="N2" s="251"/>
    </row>
    <row r="3" spans="1:14" ht="34.5" customHeight="1">
      <c r="A3" s="432" t="str">
        <f>'Aree di rischio per processi'!A44</f>
        <v>C.2.5.2 Attività di sorveglianza e vigilanza in materia di metrologia legale</v>
      </c>
      <c r="B3" s="433"/>
      <c r="C3" s="433"/>
      <c r="D3" s="433"/>
      <c r="E3" s="262"/>
      <c r="F3" s="334"/>
      <c r="G3" s="263" t="str">
        <f>IF(B6=0,"--",IF(C6&lt;10,"Basso",IF(C6&lt;18,"Medio",IF(C6&lt;25.1,"Alto",""))))</f>
        <v>Basso</v>
      </c>
      <c r="H3" s="353">
        <f>C6</f>
        <v>4.791666666666667</v>
      </c>
      <c r="I3" s="265"/>
      <c r="J3" s="265"/>
      <c r="K3" s="265"/>
      <c r="L3" s="265"/>
      <c r="M3" s="265"/>
      <c r="N3" s="251"/>
    </row>
    <row r="4" spans="1:14" ht="51" customHeight="1" outlineLevel="1">
      <c r="A4" s="434" t="str">
        <f>A3</f>
        <v>C.2.5.2 Attività di sorveglianza e vigilanza in materia di metrologia legale</v>
      </c>
      <c r="B4" s="438" t="s">
        <v>120</v>
      </c>
      <c r="C4" s="439"/>
      <c r="D4" s="267" t="s">
        <v>257</v>
      </c>
      <c r="E4" s="268" t="s">
        <v>238</v>
      </c>
      <c r="F4" s="267" t="s">
        <v>237</v>
      </c>
      <c r="G4" s="269" t="s">
        <v>0</v>
      </c>
      <c r="H4" s="442" t="s">
        <v>536</v>
      </c>
      <c r="I4" s="443"/>
      <c r="J4" s="444" t="s">
        <v>537</v>
      </c>
      <c r="K4" s="443"/>
      <c r="L4" s="417" t="s">
        <v>131</v>
      </c>
      <c r="M4" s="443" t="s">
        <v>119</v>
      </c>
      <c r="N4" s="251"/>
    </row>
    <row r="5" spans="1:14" ht="19.5" customHeight="1" outlineLevel="1">
      <c r="A5" s="435"/>
      <c r="B5" s="440"/>
      <c r="C5" s="441"/>
      <c r="D5" s="346"/>
      <c r="E5" s="270"/>
      <c r="F5" s="270"/>
      <c r="G5" s="270"/>
      <c r="H5" s="271" t="s">
        <v>2</v>
      </c>
      <c r="I5" s="272" t="s">
        <v>3</v>
      </c>
      <c r="J5" s="272" t="s">
        <v>2</v>
      </c>
      <c r="K5" s="272" t="s">
        <v>3</v>
      </c>
      <c r="L5" s="442"/>
      <c r="M5" s="443"/>
      <c r="N5" s="251"/>
    </row>
    <row r="6" spans="1:14" ht="117" customHeight="1" outlineLevel="1">
      <c r="A6" s="435"/>
      <c r="B6" s="273" t="s">
        <v>129</v>
      </c>
      <c r="C6" s="450">
        <f>B7*B10</f>
        <v>4.791666666666667</v>
      </c>
      <c r="D6" s="312"/>
      <c r="E6" s="337" t="s">
        <v>322</v>
      </c>
      <c r="F6" s="278" t="str">
        <f>VLOOKUP(E6,'Catalogo rischi'!$A$123:$B$132,2,FALSE)</f>
        <v>CR.6 Uso improprio o distorto della discrezionalità</v>
      </c>
      <c r="G6" s="278" t="s">
        <v>116</v>
      </c>
      <c r="H6" s="274" t="s">
        <v>350</v>
      </c>
      <c r="I6" s="278" t="s">
        <v>135</v>
      </c>
      <c r="J6" s="278" t="s">
        <v>333</v>
      </c>
      <c r="K6" s="278"/>
      <c r="L6" s="274" t="s">
        <v>600</v>
      </c>
      <c r="M6" s="279" t="s">
        <v>602</v>
      </c>
      <c r="N6" s="251"/>
    </row>
    <row r="7" spans="1:14" ht="123" customHeight="1" outlineLevel="1">
      <c r="A7" s="435"/>
      <c r="B7" s="280">
        <f>SUM(E!B6:B47)/6</f>
        <v>3.8333333333333335</v>
      </c>
      <c r="C7" s="446"/>
      <c r="D7" s="339"/>
      <c r="E7" s="337" t="s">
        <v>324</v>
      </c>
      <c r="F7" s="278" t="s">
        <v>270</v>
      </c>
      <c r="G7" s="278" t="s">
        <v>116</v>
      </c>
      <c r="H7" s="274" t="s">
        <v>350</v>
      </c>
      <c r="I7" s="278" t="s">
        <v>132</v>
      </c>
      <c r="J7" s="278" t="s">
        <v>333</v>
      </c>
      <c r="K7" s="278"/>
      <c r="L7" s="274" t="s">
        <v>600</v>
      </c>
      <c r="M7" s="279" t="s">
        <v>602</v>
      </c>
      <c r="N7" s="251"/>
    </row>
    <row r="8" spans="1:14" ht="71.25" customHeight="1" outlineLevel="1">
      <c r="A8" s="435"/>
      <c r="B8" s="311"/>
      <c r="C8" s="446"/>
      <c r="D8" s="339"/>
      <c r="E8" s="293" t="s">
        <v>325</v>
      </c>
      <c r="F8" s="289" t="s">
        <v>232</v>
      </c>
      <c r="G8" s="289" t="s">
        <v>118</v>
      </c>
      <c r="H8" s="285" t="s">
        <v>341</v>
      </c>
      <c r="I8" s="289"/>
      <c r="J8" s="289" t="s">
        <v>333</v>
      </c>
      <c r="K8" s="289"/>
      <c r="L8" s="285" t="s">
        <v>600</v>
      </c>
      <c r="M8" s="290" t="s">
        <v>602</v>
      </c>
      <c r="N8" s="251"/>
    </row>
    <row r="9" spans="1:14" ht="18" customHeight="1" outlineLevel="1">
      <c r="A9" s="435"/>
      <c r="B9" s="311" t="s">
        <v>96</v>
      </c>
      <c r="C9" s="446"/>
      <c r="D9" s="297"/>
      <c r="E9" s="289"/>
      <c r="F9" s="293"/>
      <c r="G9" s="293"/>
      <c r="H9" s="314"/>
      <c r="I9" s="293"/>
      <c r="J9" s="293"/>
      <c r="K9" s="293"/>
      <c r="L9" s="314"/>
      <c r="M9" s="295"/>
      <c r="N9" s="251"/>
    </row>
    <row r="10" spans="1:14" ht="18" customHeight="1" outlineLevel="1">
      <c r="A10" s="435"/>
      <c r="B10" s="282">
        <f>SUM(E!E6:E34)/4</f>
        <v>1.25</v>
      </c>
      <c r="C10" s="446"/>
      <c r="D10" s="297"/>
      <c r="E10" s="297"/>
      <c r="F10" s="299"/>
      <c r="G10" s="299"/>
      <c r="H10" s="319"/>
      <c r="I10" s="299"/>
      <c r="J10" s="299"/>
      <c r="K10" s="299"/>
      <c r="L10" s="319"/>
      <c r="M10" s="301"/>
      <c r="N10" s="251"/>
    </row>
    <row r="11" spans="1:14" ht="18" customHeight="1" outlineLevel="1">
      <c r="A11" s="435"/>
      <c r="B11" s="296"/>
      <c r="C11" s="446"/>
      <c r="D11" s="297"/>
      <c r="E11" s="297"/>
      <c r="F11" s="299"/>
      <c r="G11" s="299"/>
      <c r="H11" s="319"/>
      <c r="I11" s="299"/>
      <c r="J11" s="299"/>
      <c r="K11" s="299"/>
      <c r="L11" s="299"/>
      <c r="M11" s="301"/>
      <c r="N11" s="251"/>
    </row>
    <row r="12" spans="1:14" ht="18" customHeight="1" outlineLevel="1">
      <c r="A12" s="435"/>
      <c r="B12" s="296"/>
      <c r="C12" s="446"/>
      <c r="D12" s="297"/>
      <c r="E12" s="297"/>
      <c r="F12" s="299"/>
      <c r="G12" s="299"/>
      <c r="H12" s="319"/>
      <c r="I12" s="299"/>
      <c r="J12" s="299"/>
      <c r="K12" s="299"/>
      <c r="L12" s="299"/>
      <c r="M12" s="301"/>
      <c r="N12" s="251"/>
    </row>
    <row r="13" spans="1:14" ht="18" customHeight="1" outlineLevel="1">
      <c r="A13" s="435"/>
      <c r="B13" s="344"/>
      <c r="C13" s="446"/>
      <c r="D13" s="297"/>
      <c r="E13" s="297"/>
      <c r="F13" s="299"/>
      <c r="G13" s="299"/>
      <c r="H13" s="319"/>
      <c r="I13" s="299"/>
      <c r="J13" s="299"/>
      <c r="K13" s="299"/>
      <c r="L13" s="299"/>
      <c r="M13" s="301"/>
      <c r="N13" s="251"/>
    </row>
    <row r="14" spans="1:14" ht="18" customHeight="1" outlineLevel="1">
      <c r="A14" s="435"/>
      <c r="B14" s="296"/>
      <c r="C14" s="446"/>
      <c r="D14" s="297"/>
      <c r="E14" s="297"/>
      <c r="F14" s="299"/>
      <c r="G14" s="299"/>
      <c r="H14" s="319"/>
      <c r="I14" s="299"/>
      <c r="J14" s="299"/>
      <c r="K14" s="299"/>
      <c r="L14" s="299"/>
      <c r="M14" s="301"/>
      <c r="N14" s="251"/>
    </row>
    <row r="15" spans="1:14" ht="18" customHeight="1" outlineLevel="1">
      <c r="A15" s="437"/>
      <c r="B15" s="302"/>
      <c r="C15" s="447"/>
      <c r="D15" s="297"/>
      <c r="E15" s="297"/>
      <c r="F15" s="299"/>
      <c r="G15" s="299"/>
      <c r="H15" s="319"/>
      <c r="I15" s="299"/>
      <c r="J15" s="299"/>
      <c r="K15" s="299"/>
      <c r="L15" s="299"/>
      <c r="M15" s="301"/>
      <c r="N15" s="251"/>
    </row>
    <row r="16" spans="1:14" ht="20.25">
      <c r="A16" s="265"/>
      <c r="B16" s="265"/>
      <c r="C16" s="265"/>
      <c r="D16" s="265"/>
      <c r="E16" s="265"/>
      <c r="F16" s="265"/>
      <c r="G16" s="265"/>
      <c r="H16" s="366"/>
      <c r="I16" s="265"/>
      <c r="J16" s="265"/>
      <c r="K16" s="265"/>
      <c r="L16" s="265"/>
      <c r="M16" s="265"/>
      <c r="N16" s="251"/>
    </row>
    <row r="17" spans="1:14" ht="51" customHeight="1">
      <c r="A17" s="432" t="str">
        <f>'Aree di rischio per processi'!A45</f>
        <v>C.2.7.1 Sicurezza e conformità prodotti</v>
      </c>
      <c r="B17" s="433"/>
      <c r="C17" s="433"/>
      <c r="D17" s="433"/>
      <c r="E17" s="262"/>
      <c r="F17" s="334"/>
      <c r="G17" s="263" t="str">
        <f>IF(B20=0,"--",IF(C20&lt;10,"Basso",IF(C20&lt;18,"Medio",IF(C20&lt;25.1,"Alto",""))))</f>
        <v>Basso</v>
      </c>
      <c r="H17" s="353">
        <f>C20</f>
        <v>3.541666666666667</v>
      </c>
      <c r="I17" s="265"/>
      <c r="J17" s="265"/>
      <c r="K17" s="265"/>
      <c r="L17" s="265"/>
      <c r="M17" s="265"/>
      <c r="N17" s="251"/>
    </row>
    <row r="18" spans="1:14" ht="51" customHeight="1" outlineLevel="1">
      <c r="A18" s="434" t="str">
        <f>A17</f>
        <v>C.2.7.1 Sicurezza e conformità prodotti</v>
      </c>
      <c r="B18" s="438" t="s">
        <v>120</v>
      </c>
      <c r="C18" s="439"/>
      <c r="D18" s="267" t="s">
        <v>257</v>
      </c>
      <c r="E18" s="268" t="s">
        <v>238</v>
      </c>
      <c r="F18" s="267" t="s">
        <v>237</v>
      </c>
      <c r="G18" s="269" t="s">
        <v>0</v>
      </c>
      <c r="H18" s="442" t="s">
        <v>536</v>
      </c>
      <c r="I18" s="443"/>
      <c r="J18" s="444" t="s">
        <v>537</v>
      </c>
      <c r="K18" s="443"/>
      <c r="L18" s="417" t="s">
        <v>599</v>
      </c>
      <c r="M18" s="443" t="s">
        <v>601</v>
      </c>
      <c r="N18" s="251"/>
    </row>
    <row r="19" spans="1:14" ht="19.5" customHeight="1" outlineLevel="1">
      <c r="A19" s="435"/>
      <c r="B19" s="440"/>
      <c r="C19" s="441"/>
      <c r="D19" s="270"/>
      <c r="E19" s="270"/>
      <c r="F19" s="270"/>
      <c r="G19" s="270"/>
      <c r="H19" s="271" t="s">
        <v>2</v>
      </c>
      <c r="I19" s="272" t="s">
        <v>3</v>
      </c>
      <c r="J19" s="272" t="s">
        <v>2</v>
      </c>
      <c r="K19" s="272" t="s">
        <v>3</v>
      </c>
      <c r="L19" s="442"/>
      <c r="M19" s="443"/>
      <c r="N19" s="251"/>
    </row>
    <row r="20" spans="1:14" ht="97.5" customHeight="1" outlineLevel="1">
      <c r="A20" s="435"/>
      <c r="B20" s="273" t="s">
        <v>129</v>
      </c>
      <c r="C20" s="450">
        <f>B21*B24</f>
        <v>3.541666666666667</v>
      </c>
      <c r="D20" s="339"/>
      <c r="E20" s="337" t="s">
        <v>322</v>
      </c>
      <c r="F20" s="278" t="str">
        <f>VLOOKUP(E20,'Catalogo rischi'!$A$123:$B$132,2,FALSE)</f>
        <v>CR.6 Uso improprio o distorto della discrezionalità</v>
      </c>
      <c r="G20" s="278" t="s">
        <v>116</v>
      </c>
      <c r="H20" s="274" t="s">
        <v>350</v>
      </c>
      <c r="I20" s="278"/>
      <c r="J20" s="278" t="s">
        <v>333</v>
      </c>
      <c r="K20" s="278" t="s">
        <v>220</v>
      </c>
      <c r="L20" s="274" t="s">
        <v>600</v>
      </c>
      <c r="M20" s="279" t="s">
        <v>602</v>
      </c>
      <c r="N20" s="251"/>
    </row>
    <row r="21" spans="1:14" ht="63.75" customHeight="1" outlineLevel="1">
      <c r="A21" s="435"/>
      <c r="B21" s="280">
        <f>SUM(E!B54:B95)/6</f>
        <v>2.8333333333333335</v>
      </c>
      <c r="C21" s="446"/>
      <c r="D21" s="339"/>
      <c r="E21" s="337" t="s">
        <v>324</v>
      </c>
      <c r="F21" s="278" t="s">
        <v>270</v>
      </c>
      <c r="G21" s="278" t="s">
        <v>116</v>
      </c>
      <c r="H21" s="274" t="s">
        <v>350</v>
      </c>
      <c r="I21" s="278"/>
      <c r="J21" s="278" t="s">
        <v>333</v>
      </c>
      <c r="K21" s="278" t="s">
        <v>220</v>
      </c>
      <c r="L21" s="274" t="s">
        <v>600</v>
      </c>
      <c r="M21" s="279" t="s">
        <v>602</v>
      </c>
      <c r="N21" s="251"/>
    </row>
    <row r="22" spans="1:14" ht="60.75" customHeight="1" outlineLevel="1">
      <c r="A22" s="435"/>
      <c r="B22" s="311"/>
      <c r="C22" s="446"/>
      <c r="D22" s="339"/>
      <c r="E22" s="293" t="s">
        <v>327</v>
      </c>
      <c r="F22" s="289" t="s">
        <v>236</v>
      </c>
      <c r="G22" s="289" t="s">
        <v>116</v>
      </c>
      <c r="H22" s="285" t="s">
        <v>350</v>
      </c>
      <c r="I22" s="289"/>
      <c r="J22" s="289" t="s">
        <v>333</v>
      </c>
      <c r="K22" s="289" t="s">
        <v>220</v>
      </c>
      <c r="L22" s="285" t="s">
        <v>600</v>
      </c>
      <c r="M22" s="290" t="s">
        <v>602</v>
      </c>
      <c r="N22" s="251"/>
    </row>
    <row r="23" spans="1:14" ht="18" customHeight="1" outlineLevel="1">
      <c r="A23" s="435"/>
      <c r="B23" s="311" t="s">
        <v>96</v>
      </c>
      <c r="C23" s="446"/>
      <c r="D23" s="297"/>
      <c r="E23" s="289"/>
      <c r="F23" s="293"/>
      <c r="G23" s="293"/>
      <c r="H23" s="314"/>
      <c r="I23" s="293"/>
      <c r="J23" s="293"/>
      <c r="K23" s="293"/>
      <c r="L23" s="293"/>
      <c r="M23" s="293"/>
      <c r="N23" s="251"/>
    </row>
    <row r="24" spans="1:14" ht="18" customHeight="1" outlineLevel="1">
      <c r="A24" s="435"/>
      <c r="B24" s="282">
        <f>SUM(E!E54:E82)/4</f>
        <v>1.25</v>
      </c>
      <c r="C24" s="446"/>
      <c r="D24" s="297"/>
      <c r="E24" s="297"/>
      <c r="F24" s="299"/>
      <c r="G24" s="299"/>
      <c r="H24" s="319"/>
      <c r="I24" s="299"/>
      <c r="J24" s="299"/>
      <c r="K24" s="299"/>
      <c r="L24" s="299"/>
      <c r="M24" s="299"/>
      <c r="N24" s="251"/>
    </row>
    <row r="25" spans="1:14" ht="18" customHeight="1" outlineLevel="1">
      <c r="A25" s="435"/>
      <c r="B25" s="296"/>
      <c r="C25" s="446"/>
      <c r="D25" s="297"/>
      <c r="E25" s="297"/>
      <c r="F25" s="299"/>
      <c r="G25" s="299"/>
      <c r="H25" s="319"/>
      <c r="I25" s="299"/>
      <c r="J25" s="299"/>
      <c r="K25" s="299"/>
      <c r="L25" s="299"/>
      <c r="M25" s="299"/>
      <c r="N25" s="251"/>
    </row>
    <row r="26" spans="1:14" ht="18" customHeight="1" outlineLevel="1">
      <c r="A26" s="435"/>
      <c r="B26" s="296"/>
      <c r="C26" s="446"/>
      <c r="D26" s="297"/>
      <c r="E26" s="297"/>
      <c r="F26" s="299"/>
      <c r="G26" s="299"/>
      <c r="H26" s="319"/>
      <c r="I26" s="299"/>
      <c r="J26" s="299"/>
      <c r="K26" s="299"/>
      <c r="L26" s="299"/>
      <c r="M26" s="299"/>
      <c r="N26" s="251"/>
    </row>
    <row r="27" spans="1:14" ht="18" customHeight="1" outlineLevel="1">
      <c r="A27" s="435"/>
      <c r="B27" s="344"/>
      <c r="C27" s="446"/>
      <c r="D27" s="297"/>
      <c r="E27" s="297"/>
      <c r="F27" s="299"/>
      <c r="G27" s="299"/>
      <c r="H27" s="319"/>
      <c r="I27" s="299"/>
      <c r="J27" s="299"/>
      <c r="K27" s="299"/>
      <c r="L27" s="299"/>
      <c r="M27" s="299"/>
      <c r="N27" s="251"/>
    </row>
    <row r="28" spans="1:14" ht="18" customHeight="1" outlineLevel="1">
      <c r="A28" s="435"/>
      <c r="B28" s="296"/>
      <c r="C28" s="446"/>
      <c r="D28" s="297"/>
      <c r="E28" s="297"/>
      <c r="F28" s="299"/>
      <c r="G28" s="299"/>
      <c r="H28" s="319"/>
      <c r="I28" s="299"/>
      <c r="J28" s="299"/>
      <c r="K28" s="299"/>
      <c r="L28" s="299"/>
      <c r="M28" s="299"/>
      <c r="N28" s="251"/>
    </row>
    <row r="29" spans="1:14" ht="18" customHeight="1" outlineLevel="1">
      <c r="A29" s="437"/>
      <c r="B29" s="302"/>
      <c r="C29" s="447"/>
      <c r="D29" s="297"/>
      <c r="E29" s="297"/>
      <c r="F29" s="299"/>
      <c r="G29" s="299"/>
      <c r="H29" s="319"/>
      <c r="I29" s="299"/>
      <c r="J29" s="299"/>
      <c r="K29" s="299"/>
      <c r="L29" s="299"/>
      <c r="M29" s="299"/>
      <c r="N29" s="251"/>
    </row>
    <row r="30" spans="1:14" ht="20.25">
      <c r="A30" s="265"/>
      <c r="B30" s="265"/>
      <c r="C30" s="265"/>
      <c r="D30" s="265"/>
      <c r="E30" s="265"/>
      <c r="F30" s="265"/>
      <c r="G30" s="265"/>
      <c r="H30" s="366"/>
      <c r="I30" s="265"/>
      <c r="J30" s="265"/>
      <c r="K30" s="265"/>
      <c r="L30" s="265"/>
      <c r="M30" s="265"/>
      <c r="N30" s="251"/>
    </row>
    <row r="31" spans="1:14" ht="22.5" customHeight="1">
      <c r="A31" s="432" t="str">
        <f>'Aree di rischio per processi'!A46</f>
        <v>C.2.7.5 Manifestazioni a premio</v>
      </c>
      <c r="B31" s="433"/>
      <c r="C31" s="433"/>
      <c r="D31" s="433"/>
      <c r="E31" s="262"/>
      <c r="F31" s="334"/>
      <c r="G31" s="263" t="str">
        <f>IF(B34=0,"--",IF(C34&lt;10,"Basso",IF(C34&lt;18,"Medio",IF(C34&lt;25.1,"Alto",""))))</f>
        <v>Basso</v>
      </c>
      <c r="H31" s="353">
        <f>C34</f>
        <v>3.75</v>
      </c>
      <c r="I31" s="265"/>
      <c r="J31" s="265"/>
      <c r="K31" s="265"/>
      <c r="L31" s="265"/>
      <c r="M31" s="265"/>
      <c r="N31" s="251"/>
    </row>
    <row r="32" spans="1:14" ht="51" customHeight="1" outlineLevel="1">
      <c r="A32" s="434" t="str">
        <f>A31</f>
        <v>C.2.7.5 Manifestazioni a premio</v>
      </c>
      <c r="B32" s="438" t="s">
        <v>120</v>
      </c>
      <c r="C32" s="439"/>
      <c r="D32" s="267" t="s">
        <v>257</v>
      </c>
      <c r="E32" s="268" t="s">
        <v>238</v>
      </c>
      <c r="F32" s="267" t="s">
        <v>237</v>
      </c>
      <c r="G32" s="269" t="s">
        <v>0</v>
      </c>
      <c r="H32" s="442" t="s">
        <v>536</v>
      </c>
      <c r="I32" s="443"/>
      <c r="J32" s="444" t="s">
        <v>537</v>
      </c>
      <c r="K32" s="443"/>
      <c r="L32" s="417" t="s">
        <v>610</v>
      </c>
      <c r="M32" s="443" t="s">
        <v>612</v>
      </c>
      <c r="N32" s="251"/>
    </row>
    <row r="33" spans="1:14" ht="19.5" customHeight="1" outlineLevel="1">
      <c r="A33" s="435"/>
      <c r="B33" s="440"/>
      <c r="C33" s="441"/>
      <c r="D33" s="346"/>
      <c r="E33" s="270"/>
      <c r="F33" s="270"/>
      <c r="G33" s="270"/>
      <c r="H33" s="271" t="s">
        <v>2</v>
      </c>
      <c r="I33" s="272" t="s">
        <v>3</v>
      </c>
      <c r="J33" s="272" t="s">
        <v>2</v>
      </c>
      <c r="K33" s="272" t="s">
        <v>3</v>
      </c>
      <c r="L33" s="442"/>
      <c r="M33" s="443"/>
      <c r="N33" s="251"/>
    </row>
    <row r="34" spans="1:14" ht="63.75" outlineLevel="1">
      <c r="A34" s="435"/>
      <c r="B34" s="273" t="s">
        <v>129</v>
      </c>
      <c r="C34" s="450">
        <f>B35*B38</f>
        <v>3.75</v>
      </c>
      <c r="D34" s="312"/>
      <c r="E34" s="293" t="s">
        <v>329</v>
      </c>
      <c r="F34" s="289" t="str">
        <f>VLOOKUP(E34,'Catalogo rischi'!$A$123:$B$132,2,FALSE)</f>
        <v>CR.3 Conflitto di interessi</v>
      </c>
      <c r="G34" s="289" t="s">
        <v>116</v>
      </c>
      <c r="H34" s="285" t="s">
        <v>341</v>
      </c>
      <c r="I34" s="289"/>
      <c r="J34" s="289" t="s">
        <v>333</v>
      </c>
      <c r="K34" s="289"/>
      <c r="L34" s="285" t="s">
        <v>600</v>
      </c>
      <c r="M34" s="290" t="s">
        <v>602</v>
      </c>
      <c r="N34" s="251"/>
    </row>
    <row r="35" spans="1:14" ht="18" customHeight="1" outlineLevel="1">
      <c r="A35" s="435"/>
      <c r="B35" s="280">
        <f>SUM(E!B102:B143)/6</f>
        <v>3</v>
      </c>
      <c r="C35" s="446"/>
      <c r="D35" s="297"/>
      <c r="E35" s="289"/>
      <c r="F35" s="293"/>
      <c r="G35" s="293"/>
      <c r="H35" s="314"/>
      <c r="I35" s="293"/>
      <c r="J35" s="293"/>
      <c r="K35" s="293"/>
      <c r="L35" s="293"/>
      <c r="M35" s="293"/>
      <c r="N35" s="251"/>
    </row>
    <row r="36" spans="1:14" ht="18" customHeight="1" outlineLevel="1">
      <c r="A36" s="435"/>
      <c r="B36" s="311"/>
      <c r="C36" s="446"/>
      <c r="D36" s="297"/>
      <c r="E36" s="297"/>
      <c r="F36" s="299"/>
      <c r="G36" s="299"/>
      <c r="H36" s="319"/>
      <c r="I36" s="299"/>
      <c r="J36" s="299"/>
      <c r="K36" s="299"/>
      <c r="L36" s="299"/>
      <c r="M36" s="299"/>
      <c r="N36" s="251"/>
    </row>
    <row r="37" spans="1:14" ht="18" customHeight="1" outlineLevel="1">
      <c r="A37" s="435"/>
      <c r="B37" s="311" t="s">
        <v>96</v>
      </c>
      <c r="C37" s="446"/>
      <c r="D37" s="297"/>
      <c r="E37" s="297"/>
      <c r="F37" s="299"/>
      <c r="G37" s="299"/>
      <c r="H37" s="319"/>
      <c r="I37" s="299"/>
      <c r="J37" s="299"/>
      <c r="K37" s="299"/>
      <c r="L37" s="299"/>
      <c r="M37" s="299"/>
      <c r="N37" s="251"/>
    </row>
    <row r="38" spans="1:14" ht="18" customHeight="1" outlineLevel="1">
      <c r="A38" s="435"/>
      <c r="B38" s="282">
        <f>SUM(E!E102:E130)/4</f>
        <v>1.25</v>
      </c>
      <c r="C38" s="446"/>
      <c r="D38" s="297"/>
      <c r="E38" s="297"/>
      <c r="F38" s="299"/>
      <c r="G38" s="299"/>
      <c r="H38" s="319"/>
      <c r="I38" s="299"/>
      <c r="J38" s="299"/>
      <c r="K38" s="299"/>
      <c r="L38" s="299"/>
      <c r="M38" s="299"/>
      <c r="N38" s="251"/>
    </row>
    <row r="39" spans="1:14" ht="18" customHeight="1" outlineLevel="1">
      <c r="A39" s="435"/>
      <c r="B39" s="296"/>
      <c r="C39" s="446"/>
      <c r="D39" s="297"/>
      <c r="E39" s="297"/>
      <c r="F39" s="299"/>
      <c r="G39" s="299"/>
      <c r="H39" s="319"/>
      <c r="I39" s="299"/>
      <c r="J39" s="299"/>
      <c r="K39" s="299"/>
      <c r="L39" s="299"/>
      <c r="M39" s="299"/>
      <c r="N39" s="251"/>
    </row>
    <row r="40" spans="1:14" ht="18" customHeight="1" outlineLevel="1">
      <c r="A40" s="435"/>
      <c r="B40" s="296"/>
      <c r="C40" s="446"/>
      <c r="D40" s="297"/>
      <c r="E40" s="297"/>
      <c r="F40" s="299"/>
      <c r="G40" s="299"/>
      <c r="H40" s="319"/>
      <c r="I40" s="299"/>
      <c r="J40" s="299"/>
      <c r="K40" s="299"/>
      <c r="L40" s="299"/>
      <c r="M40" s="299"/>
      <c r="N40" s="251"/>
    </row>
    <row r="41" spans="1:14" ht="18" customHeight="1" outlineLevel="1">
      <c r="A41" s="435"/>
      <c r="B41" s="344"/>
      <c r="C41" s="446"/>
      <c r="D41" s="297"/>
      <c r="E41" s="297"/>
      <c r="F41" s="299"/>
      <c r="G41" s="299"/>
      <c r="H41" s="319"/>
      <c r="I41" s="299"/>
      <c r="J41" s="299"/>
      <c r="K41" s="299"/>
      <c r="L41" s="299"/>
      <c r="M41" s="299"/>
      <c r="N41" s="251"/>
    </row>
    <row r="42" spans="1:14" ht="18" customHeight="1" outlineLevel="1">
      <c r="A42" s="435"/>
      <c r="B42" s="296"/>
      <c r="C42" s="446"/>
      <c r="D42" s="297"/>
      <c r="E42" s="297"/>
      <c r="F42" s="299"/>
      <c r="G42" s="299"/>
      <c r="H42" s="319"/>
      <c r="I42" s="299"/>
      <c r="J42" s="299"/>
      <c r="K42" s="299"/>
      <c r="L42" s="299"/>
      <c r="M42" s="299"/>
      <c r="N42" s="251"/>
    </row>
    <row r="43" spans="1:14" ht="18" customHeight="1" outlineLevel="1">
      <c r="A43" s="437"/>
      <c r="B43" s="302"/>
      <c r="C43" s="447"/>
      <c r="D43" s="297"/>
      <c r="E43" s="297"/>
      <c r="F43" s="299"/>
      <c r="G43" s="299"/>
      <c r="H43" s="319"/>
      <c r="I43" s="299"/>
      <c r="J43" s="299"/>
      <c r="K43" s="299"/>
      <c r="L43" s="299"/>
      <c r="M43" s="299"/>
      <c r="N43" s="251"/>
    </row>
    <row r="44" spans="1:14" ht="20.25">
      <c r="A44" s="265"/>
      <c r="B44" s="265"/>
      <c r="C44" s="265"/>
      <c r="D44" s="265"/>
      <c r="E44" s="265"/>
      <c r="F44" s="265"/>
      <c r="G44" s="265"/>
      <c r="H44" s="366"/>
      <c r="I44" s="265"/>
      <c r="J44" s="265"/>
      <c r="K44" s="265"/>
      <c r="L44" s="265"/>
      <c r="M44" s="265"/>
      <c r="N44" s="251"/>
    </row>
    <row r="45" spans="1:14" ht="20.25" customHeight="1">
      <c r="A45" s="432" t="str">
        <f>'Aree di rischio per processi'!A47</f>
        <v>C.2.8.1 Sanzioni amministrative ex L. 689/81</v>
      </c>
      <c r="B45" s="433"/>
      <c r="C45" s="433"/>
      <c r="D45" s="433"/>
      <c r="E45" s="262"/>
      <c r="F45" s="334"/>
      <c r="G45" s="263" t="str">
        <f>IF(B48=0,"--",IF(C48&lt;10,"Basso",IF(C48&lt;18,"Medio",IF(C48&lt;25.1,"Alto",""))))</f>
        <v>Basso</v>
      </c>
      <c r="H45" s="353">
        <f>C48</f>
        <v>2.5</v>
      </c>
      <c r="I45" s="265"/>
      <c r="J45" s="265"/>
      <c r="K45" s="265"/>
      <c r="L45" s="265"/>
      <c r="M45" s="265"/>
      <c r="N45" s="251"/>
    </row>
    <row r="46" spans="1:14" ht="51" customHeight="1" outlineLevel="1">
      <c r="A46" s="434" t="str">
        <f>A45</f>
        <v>C.2.8.1 Sanzioni amministrative ex L. 689/81</v>
      </c>
      <c r="B46" s="438" t="s">
        <v>120</v>
      </c>
      <c r="C46" s="439"/>
      <c r="D46" s="267" t="s">
        <v>257</v>
      </c>
      <c r="E46" s="268" t="s">
        <v>238</v>
      </c>
      <c r="F46" s="267" t="s">
        <v>237</v>
      </c>
      <c r="G46" s="269" t="s">
        <v>0</v>
      </c>
      <c r="H46" s="442" t="s">
        <v>536</v>
      </c>
      <c r="I46" s="443"/>
      <c r="J46" s="444" t="s">
        <v>537</v>
      </c>
      <c r="K46" s="443"/>
      <c r="L46" s="417" t="s">
        <v>610</v>
      </c>
      <c r="M46" s="443" t="s">
        <v>604</v>
      </c>
      <c r="N46" s="251"/>
    </row>
    <row r="47" spans="1:14" ht="20.25" outlineLevel="1">
      <c r="A47" s="435"/>
      <c r="B47" s="440"/>
      <c r="C47" s="441"/>
      <c r="D47" s="346"/>
      <c r="E47" s="270"/>
      <c r="F47" s="270"/>
      <c r="G47" s="270"/>
      <c r="H47" s="271" t="s">
        <v>2</v>
      </c>
      <c r="I47" s="272" t="s">
        <v>3</v>
      </c>
      <c r="J47" s="272" t="s">
        <v>2</v>
      </c>
      <c r="K47" s="272" t="s">
        <v>3</v>
      </c>
      <c r="L47" s="442"/>
      <c r="M47" s="443"/>
      <c r="N47" s="251"/>
    </row>
    <row r="48" spans="1:14" ht="38.25" outlineLevel="1">
      <c r="A48" s="435"/>
      <c r="B48" s="273" t="s">
        <v>129</v>
      </c>
      <c r="C48" s="450">
        <f>B49*B52</f>
        <v>2.5</v>
      </c>
      <c r="D48" s="312"/>
      <c r="E48" s="337" t="s">
        <v>322</v>
      </c>
      <c r="F48" s="278" t="str">
        <f>VLOOKUP(E48,'Catalogo rischi'!$A$123:$B$132,2,FALSE)</f>
        <v>CR.6 Uso improprio o distorto della discrezionalità</v>
      </c>
      <c r="G48" s="278" t="s">
        <v>116</v>
      </c>
      <c r="H48" s="274" t="s">
        <v>350</v>
      </c>
      <c r="I48" s="278"/>
      <c r="J48" s="278" t="s">
        <v>333</v>
      </c>
      <c r="K48" s="278"/>
      <c r="L48" s="274" t="s">
        <v>600</v>
      </c>
      <c r="M48" s="279" t="s">
        <v>602</v>
      </c>
      <c r="N48" s="251"/>
    </row>
    <row r="49" spans="1:14" ht="38.25" outlineLevel="1">
      <c r="A49" s="435"/>
      <c r="B49" s="280">
        <f>SUM(E!B150:B191)/6</f>
        <v>2</v>
      </c>
      <c r="C49" s="446"/>
      <c r="D49" s="339"/>
      <c r="E49" s="367" t="s">
        <v>330</v>
      </c>
      <c r="F49" s="289" t="s">
        <v>235</v>
      </c>
      <c r="G49" s="289" t="s">
        <v>116</v>
      </c>
      <c r="H49" s="285" t="s">
        <v>376</v>
      </c>
      <c r="I49" s="289"/>
      <c r="J49" s="289" t="s">
        <v>340</v>
      </c>
      <c r="K49" s="289"/>
      <c r="L49" s="285" t="s">
        <v>600</v>
      </c>
      <c r="M49" s="290" t="s">
        <v>602</v>
      </c>
      <c r="N49" s="251"/>
    </row>
    <row r="50" spans="1:14" ht="20.25" outlineLevel="1">
      <c r="A50" s="435"/>
      <c r="B50" s="311"/>
      <c r="C50" s="446"/>
      <c r="D50" s="297"/>
      <c r="E50" s="297"/>
      <c r="F50" s="299"/>
      <c r="G50" s="299"/>
      <c r="H50" s="319"/>
      <c r="I50" s="299"/>
      <c r="J50" s="299"/>
      <c r="K50" s="299"/>
      <c r="L50" s="299"/>
      <c r="M50" s="299"/>
      <c r="N50" s="251"/>
    </row>
    <row r="51" spans="1:14" ht="20.25" outlineLevel="1">
      <c r="A51" s="435"/>
      <c r="B51" s="311" t="s">
        <v>96</v>
      </c>
      <c r="C51" s="446"/>
      <c r="D51" s="297"/>
      <c r="E51" s="297"/>
      <c r="F51" s="299"/>
      <c r="G51" s="299"/>
      <c r="H51" s="319"/>
      <c r="I51" s="299"/>
      <c r="J51" s="299"/>
      <c r="K51" s="299"/>
      <c r="L51" s="299"/>
      <c r="M51" s="299"/>
      <c r="N51" s="251"/>
    </row>
    <row r="52" spans="1:14" ht="20.25" outlineLevel="1">
      <c r="A52" s="435"/>
      <c r="B52" s="282">
        <f>SUM(E!E150:E178)/4</f>
        <v>1.25</v>
      </c>
      <c r="C52" s="446"/>
      <c r="D52" s="297"/>
      <c r="E52" s="297"/>
      <c r="F52" s="299"/>
      <c r="G52" s="299"/>
      <c r="H52" s="319"/>
      <c r="I52" s="299"/>
      <c r="J52" s="299"/>
      <c r="K52" s="299"/>
      <c r="L52" s="299"/>
      <c r="M52" s="299"/>
      <c r="N52" s="251"/>
    </row>
    <row r="53" spans="1:14" ht="20.25" outlineLevel="1">
      <c r="A53" s="435"/>
      <c r="B53" s="296"/>
      <c r="C53" s="446"/>
      <c r="D53" s="297"/>
      <c r="E53" s="297"/>
      <c r="F53" s="299"/>
      <c r="G53" s="299"/>
      <c r="H53" s="319"/>
      <c r="I53" s="299"/>
      <c r="J53" s="299"/>
      <c r="K53" s="299"/>
      <c r="L53" s="299"/>
      <c r="M53" s="299"/>
      <c r="N53" s="251"/>
    </row>
    <row r="54" spans="1:14" ht="20.25" outlineLevel="1">
      <c r="A54" s="435"/>
      <c r="B54" s="296"/>
      <c r="C54" s="446"/>
      <c r="D54" s="297"/>
      <c r="E54" s="297"/>
      <c r="F54" s="299"/>
      <c r="G54" s="299"/>
      <c r="H54" s="319"/>
      <c r="I54" s="299"/>
      <c r="J54" s="299"/>
      <c r="K54" s="299"/>
      <c r="L54" s="299"/>
      <c r="M54" s="299"/>
      <c r="N54" s="251"/>
    </row>
    <row r="55" spans="1:14" ht="20.25" outlineLevel="1">
      <c r="A55" s="435"/>
      <c r="B55" s="344"/>
      <c r="C55" s="446"/>
      <c r="D55" s="297"/>
      <c r="E55" s="297"/>
      <c r="F55" s="299"/>
      <c r="G55" s="299"/>
      <c r="H55" s="319"/>
      <c r="I55" s="299"/>
      <c r="J55" s="299"/>
      <c r="K55" s="299"/>
      <c r="L55" s="299"/>
      <c r="M55" s="299"/>
      <c r="N55" s="251"/>
    </row>
    <row r="56" spans="1:14" ht="20.25" outlineLevel="1">
      <c r="A56" s="435"/>
      <c r="B56" s="296"/>
      <c r="C56" s="446"/>
      <c r="D56" s="297"/>
      <c r="E56" s="297"/>
      <c r="F56" s="299"/>
      <c r="G56" s="299"/>
      <c r="H56" s="319"/>
      <c r="I56" s="299"/>
      <c r="J56" s="299"/>
      <c r="K56" s="299"/>
      <c r="L56" s="299"/>
      <c r="M56" s="299"/>
      <c r="N56" s="251"/>
    </row>
    <row r="57" spans="1:14" ht="20.25" outlineLevel="1">
      <c r="A57" s="437"/>
      <c r="B57" s="302"/>
      <c r="C57" s="447"/>
      <c r="D57" s="297"/>
      <c r="E57" s="297"/>
      <c r="F57" s="299"/>
      <c r="G57" s="299"/>
      <c r="H57" s="319"/>
      <c r="I57" s="299"/>
      <c r="J57" s="299"/>
      <c r="K57" s="299"/>
      <c r="L57" s="299"/>
      <c r="M57" s="299"/>
      <c r="N57" s="251"/>
    </row>
    <row r="58" spans="1:14" ht="20.25">
      <c r="A58" s="265"/>
      <c r="B58" s="265"/>
      <c r="C58" s="265"/>
      <c r="D58" s="265"/>
      <c r="E58" s="265"/>
      <c r="F58" s="265"/>
      <c r="G58" s="265"/>
      <c r="H58" s="366"/>
      <c r="I58" s="265"/>
      <c r="J58" s="265"/>
      <c r="K58" s="265"/>
      <c r="L58" s="265"/>
      <c r="M58" s="265"/>
      <c r="N58" s="251"/>
    </row>
    <row r="59" spans="1:14" ht="20.25" customHeight="1">
      <c r="A59" s="432" t="str">
        <f>'Aree di rischio per processi'!A48</f>
        <v>C.2.8.2 Gestione ruoli sanzioni amministrative</v>
      </c>
      <c r="B59" s="433"/>
      <c r="C59" s="433"/>
      <c r="D59" s="433"/>
      <c r="E59" s="262"/>
      <c r="F59" s="334"/>
      <c r="G59" s="263" t="str">
        <f>IF(B62=0,"--",IF(C62&lt;10,"Basso",IF(C62&lt;18,"Medio",IF(C62&lt;25.1,"Alto",""))))</f>
        <v>Basso</v>
      </c>
      <c r="H59" s="353">
        <f>C62</f>
        <v>5</v>
      </c>
      <c r="I59" s="265"/>
      <c r="J59" s="265"/>
      <c r="K59" s="265"/>
      <c r="L59" s="265"/>
      <c r="M59" s="265"/>
      <c r="N59" s="251"/>
    </row>
    <row r="60" spans="1:14" ht="51" customHeight="1" outlineLevel="1">
      <c r="A60" s="434" t="str">
        <f>A59</f>
        <v>C.2.8.2 Gestione ruoli sanzioni amministrative</v>
      </c>
      <c r="B60" s="438" t="s">
        <v>120</v>
      </c>
      <c r="C60" s="439"/>
      <c r="D60" s="267" t="s">
        <v>257</v>
      </c>
      <c r="E60" s="268" t="s">
        <v>238</v>
      </c>
      <c r="F60" s="267" t="s">
        <v>237</v>
      </c>
      <c r="G60" s="269" t="s">
        <v>0</v>
      </c>
      <c r="H60" s="442" t="s">
        <v>536</v>
      </c>
      <c r="I60" s="443"/>
      <c r="J60" s="444" t="s">
        <v>537</v>
      </c>
      <c r="K60" s="443"/>
      <c r="L60" s="417" t="s">
        <v>599</v>
      </c>
      <c r="M60" s="443" t="s">
        <v>612</v>
      </c>
      <c r="N60" s="251"/>
    </row>
    <row r="61" spans="1:14" ht="20.25" outlineLevel="1">
      <c r="A61" s="435"/>
      <c r="B61" s="440"/>
      <c r="C61" s="441"/>
      <c r="D61" s="346"/>
      <c r="E61" s="270"/>
      <c r="F61" s="270"/>
      <c r="G61" s="270"/>
      <c r="H61" s="271" t="s">
        <v>2</v>
      </c>
      <c r="I61" s="272" t="s">
        <v>3</v>
      </c>
      <c r="J61" s="272" t="s">
        <v>2</v>
      </c>
      <c r="K61" s="272" t="s">
        <v>3</v>
      </c>
      <c r="L61" s="442"/>
      <c r="M61" s="443"/>
      <c r="N61" s="251"/>
    </row>
    <row r="62" spans="1:14" ht="45.75" customHeight="1" outlineLevel="1">
      <c r="A62" s="435"/>
      <c r="B62" s="273" t="s">
        <v>129</v>
      </c>
      <c r="C62" s="450">
        <f>B63*B66</f>
        <v>5</v>
      </c>
      <c r="D62" s="312"/>
      <c r="E62" s="293" t="s">
        <v>330</v>
      </c>
      <c r="F62" s="289" t="str">
        <f>VLOOKUP(E62,'Catalogo rischi'!$A$123:$B$132,2,FALSE)</f>
        <v>CR.7 Atti illeciti</v>
      </c>
      <c r="G62" s="289" t="s">
        <v>116</v>
      </c>
      <c r="H62" s="285" t="s">
        <v>376</v>
      </c>
      <c r="I62" s="289"/>
      <c r="J62" s="289" t="s">
        <v>340</v>
      </c>
      <c r="K62" s="289"/>
      <c r="L62" s="285" t="s">
        <v>600</v>
      </c>
      <c r="M62" s="290" t="s">
        <v>602</v>
      </c>
      <c r="N62" s="251"/>
    </row>
    <row r="63" spans="1:14" ht="20.25" outlineLevel="1">
      <c r="A63" s="435"/>
      <c r="B63" s="280">
        <f>SUM(E!B198:B239)/6</f>
        <v>2</v>
      </c>
      <c r="C63" s="446"/>
      <c r="D63" s="297"/>
      <c r="E63" s="289"/>
      <c r="F63" s="293"/>
      <c r="G63" s="293"/>
      <c r="H63" s="314"/>
      <c r="I63" s="293"/>
      <c r="J63" s="293"/>
      <c r="K63" s="293"/>
      <c r="L63" s="293"/>
      <c r="M63" s="293"/>
      <c r="N63" s="251"/>
    </row>
    <row r="64" spans="1:14" ht="20.25" outlineLevel="1">
      <c r="A64" s="435"/>
      <c r="B64" s="311"/>
      <c r="C64" s="446"/>
      <c r="D64" s="297"/>
      <c r="E64" s="297"/>
      <c r="F64" s="299"/>
      <c r="G64" s="299"/>
      <c r="H64" s="319"/>
      <c r="I64" s="299"/>
      <c r="J64" s="299"/>
      <c r="K64" s="299"/>
      <c r="L64" s="299"/>
      <c r="M64" s="299"/>
      <c r="N64" s="251"/>
    </row>
    <row r="65" spans="1:14" ht="20.25" outlineLevel="1">
      <c r="A65" s="435"/>
      <c r="B65" s="311" t="s">
        <v>96</v>
      </c>
      <c r="C65" s="446"/>
      <c r="D65" s="297"/>
      <c r="E65" s="297"/>
      <c r="F65" s="299"/>
      <c r="G65" s="299"/>
      <c r="H65" s="319"/>
      <c r="I65" s="299"/>
      <c r="J65" s="299"/>
      <c r="K65" s="299"/>
      <c r="L65" s="299"/>
      <c r="M65" s="299"/>
      <c r="N65" s="251"/>
    </row>
    <row r="66" spans="1:14" ht="20.25" outlineLevel="1">
      <c r="A66" s="435"/>
      <c r="B66" s="282">
        <f>SUM(E!E198:E226)/4</f>
        <v>2.5</v>
      </c>
      <c r="C66" s="446"/>
      <c r="D66" s="297"/>
      <c r="E66" s="297"/>
      <c r="F66" s="299"/>
      <c r="G66" s="299"/>
      <c r="H66" s="319"/>
      <c r="I66" s="299"/>
      <c r="J66" s="299"/>
      <c r="K66" s="299"/>
      <c r="L66" s="299"/>
      <c r="M66" s="299"/>
      <c r="N66" s="251"/>
    </row>
    <row r="67" spans="1:14" ht="20.25" outlineLevel="1">
      <c r="A67" s="435"/>
      <c r="B67" s="296"/>
      <c r="C67" s="446"/>
      <c r="D67" s="297"/>
      <c r="E67" s="297"/>
      <c r="F67" s="299"/>
      <c r="G67" s="299"/>
      <c r="H67" s="319"/>
      <c r="I67" s="299"/>
      <c r="J67" s="299"/>
      <c r="K67" s="299"/>
      <c r="L67" s="299"/>
      <c r="M67" s="299"/>
      <c r="N67" s="251"/>
    </row>
    <row r="68" spans="1:14" ht="20.25" outlineLevel="1">
      <c r="A68" s="435"/>
      <c r="B68" s="296"/>
      <c r="C68" s="446"/>
      <c r="D68" s="297"/>
      <c r="E68" s="297"/>
      <c r="F68" s="299"/>
      <c r="G68" s="299"/>
      <c r="H68" s="319"/>
      <c r="I68" s="299"/>
      <c r="J68" s="299"/>
      <c r="K68" s="299"/>
      <c r="L68" s="299"/>
      <c r="M68" s="299"/>
      <c r="N68" s="251"/>
    </row>
    <row r="69" spans="1:14" ht="20.25" outlineLevel="1">
      <c r="A69" s="435"/>
      <c r="B69" s="344"/>
      <c r="C69" s="446"/>
      <c r="D69" s="297"/>
      <c r="E69" s="297"/>
      <c r="F69" s="299"/>
      <c r="G69" s="299"/>
      <c r="H69" s="319"/>
      <c r="I69" s="299"/>
      <c r="J69" s="299"/>
      <c r="K69" s="299"/>
      <c r="L69" s="299"/>
      <c r="M69" s="299"/>
      <c r="N69" s="251"/>
    </row>
    <row r="70" spans="1:14" ht="20.25" outlineLevel="1">
      <c r="A70" s="435"/>
      <c r="B70" s="296"/>
      <c r="C70" s="446"/>
      <c r="D70" s="297"/>
      <c r="E70" s="297"/>
      <c r="F70" s="299"/>
      <c r="G70" s="299"/>
      <c r="H70" s="319"/>
      <c r="I70" s="299"/>
      <c r="J70" s="299"/>
      <c r="K70" s="299"/>
      <c r="L70" s="299"/>
      <c r="M70" s="299"/>
      <c r="N70" s="251"/>
    </row>
    <row r="71" spans="1:14" ht="20.25" outlineLevel="1">
      <c r="A71" s="437"/>
      <c r="B71" s="302"/>
      <c r="C71" s="447"/>
      <c r="D71" s="297"/>
      <c r="E71" s="297"/>
      <c r="F71" s="299"/>
      <c r="G71" s="299"/>
      <c r="H71" s="319"/>
      <c r="I71" s="299"/>
      <c r="J71" s="299"/>
      <c r="K71" s="299"/>
      <c r="L71" s="299"/>
      <c r="M71" s="299"/>
      <c r="N71" s="251"/>
    </row>
    <row r="72" spans="1:14" ht="20.25">
      <c r="A72" s="265"/>
      <c r="B72" s="265"/>
      <c r="C72" s="265"/>
      <c r="D72" s="265"/>
      <c r="E72" s="265"/>
      <c r="F72" s="265"/>
      <c r="G72" s="265"/>
      <c r="H72" s="366"/>
      <c r="I72" s="265"/>
      <c r="J72" s="265"/>
      <c r="K72" s="265"/>
      <c r="L72" s="265"/>
      <c r="M72" s="265"/>
      <c r="N72" s="251"/>
    </row>
    <row r="73" spans="1:14" ht="20.25">
      <c r="A73" s="265"/>
      <c r="B73" s="265"/>
      <c r="C73" s="265"/>
      <c r="D73" s="265"/>
      <c r="E73" s="265"/>
      <c r="F73" s="265"/>
      <c r="G73" s="265"/>
      <c r="H73" s="366"/>
      <c r="I73" s="265"/>
      <c r="J73" s="265"/>
      <c r="K73" s="265"/>
      <c r="L73" s="265"/>
      <c r="M73" s="265"/>
      <c r="N73" s="251"/>
    </row>
  </sheetData>
  <sheetProtection/>
  <mergeCells count="41">
    <mergeCell ref="A2:F2"/>
    <mergeCell ref="A4:A15"/>
    <mergeCell ref="B4:C5"/>
    <mergeCell ref="J60:K60"/>
    <mergeCell ref="J46:K46"/>
    <mergeCell ref="A59:D59"/>
    <mergeCell ref="A60:A71"/>
    <mergeCell ref="B60:C61"/>
    <mergeCell ref="J18:K18"/>
    <mergeCell ref="J4:K4"/>
    <mergeCell ref="M60:M61"/>
    <mergeCell ref="A46:A57"/>
    <mergeCell ref="B46:C47"/>
    <mergeCell ref="H46:I46"/>
    <mergeCell ref="A3:D3"/>
    <mergeCell ref="C20:C29"/>
    <mergeCell ref="L60:L61"/>
    <mergeCell ref="B18:C19"/>
    <mergeCell ref="H60:I60"/>
    <mergeCell ref="M18:M19"/>
    <mergeCell ref="A31:D31"/>
    <mergeCell ref="L32:L33"/>
    <mergeCell ref="H18:I18"/>
    <mergeCell ref="J32:K32"/>
    <mergeCell ref="M46:M47"/>
    <mergeCell ref="A17:D17"/>
    <mergeCell ref="L18:L19"/>
    <mergeCell ref="C62:C71"/>
    <mergeCell ref="L46:L47"/>
    <mergeCell ref="C48:C57"/>
    <mergeCell ref="A45:D45"/>
    <mergeCell ref="M4:M5"/>
    <mergeCell ref="H4:I4"/>
    <mergeCell ref="A32:A43"/>
    <mergeCell ref="B32:C33"/>
    <mergeCell ref="H32:I32"/>
    <mergeCell ref="C34:C43"/>
    <mergeCell ref="M32:M33"/>
    <mergeCell ref="L4:L5"/>
    <mergeCell ref="C6:C15"/>
    <mergeCell ref="A18:A29"/>
  </mergeCells>
  <conditionalFormatting sqref="H3">
    <cfRule type="iconSet" priority="9" dxfId="0">
      <iconSet iconSet="3TrafficLights1" reverse="1">
        <cfvo type="percent" val="0"/>
        <cfvo type="num" val="10"/>
        <cfvo type="num" val="20"/>
      </iconSet>
    </cfRule>
  </conditionalFormatting>
  <conditionalFormatting sqref="H31">
    <cfRule type="iconSet" priority="5" dxfId="0">
      <iconSet iconSet="3TrafficLights1" reverse="1">
        <cfvo type="percent" val="0"/>
        <cfvo type="num" val="10"/>
        <cfvo type="num" val="20"/>
      </iconSet>
    </cfRule>
  </conditionalFormatting>
  <conditionalFormatting sqref="H17">
    <cfRule type="iconSet" priority="4" dxfId="0">
      <iconSet iconSet="3TrafficLights1" reverse="1">
        <cfvo type="percent" val="0"/>
        <cfvo type="num" val="10"/>
        <cfvo type="num" val="20"/>
      </iconSet>
    </cfRule>
  </conditionalFormatting>
  <conditionalFormatting sqref="H45">
    <cfRule type="iconSet" priority="3" dxfId="0">
      <iconSet iconSet="3TrafficLights1" reverse="1">
        <cfvo type="percent" val="0"/>
        <cfvo type="num" val="10"/>
        <cfvo type="num" val="20"/>
      </iconSet>
    </cfRule>
  </conditionalFormatting>
  <conditionalFormatting sqref="H59">
    <cfRule type="iconSet" priority="2" dxfId="0">
      <iconSet iconSet="3TrafficLights1" reverse="1">
        <cfvo type="percent" val="0"/>
        <cfvo type="num" val="10"/>
        <cfvo type="num" val="20"/>
      </iconSet>
    </cfRule>
  </conditionalFormatting>
  <dataValidations count="1">
    <dataValidation type="list" showInputMessage="1" showErrorMessage="1" sqref="E20:E25 E34:E39 E62:E67 E48 E50:E53">
      <formula1>$A$72:$A$81</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Villasanta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Cola Giuseppe</cp:lastModifiedBy>
  <cp:lastPrinted>2019-01-15T13:42:47Z</cp:lastPrinted>
  <dcterms:created xsi:type="dcterms:W3CDTF">2012-04-24T09:07:27Z</dcterms:created>
  <dcterms:modified xsi:type="dcterms:W3CDTF">2020-02-17T12:53:48Z</dcterms:modified>
  <cp:category/>
  <cp:version/>
  <cp:contentType/>
  <cp:contentStatus/>
</cp:coreProperties>
</file>